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新潟県立大学202304～\ERINA-UNPのER+\ER No.5_2024年第3号\データブック特集_入稿\中国\"/>
    </mc:Choice>
  </mc:AlternateContent>
  <bookViews>
    <workbookView xWindow="0" yWindow="0" windowWidth="17805" windowHeight="10635"/>
  </bookViews>
  <sheets>
    <sheet name="1-1" sheetId="9" r:id="rId1"/>
    <sheet name="1-2(1)" sheetId="5" r:id="rId2"/>
    <sheet name="1-2(2)" sheetId="2" r:id="rId3"/>
    <sheet name="1-2(3)" sheetId="3" r:id="rId4"/>
    <sheet name="1-2(4)" sheetId="4" r:id="rId5"/>
  </sheets>
  <definedNames>
    <definedName name="_xlnm.Print_Area" localSheetId="1">'1-2(1)'!$A$1:$Y$59</definedName>
    <definedName name="_xlnm.Print_Area" localSheetId="2">'1-2(2)'!$A$1:$Z$44</definedName>
    <definedName name="_xlnm.Print_Area" localSheetId="3">'1-2(3)'!$A$1:$AD$29</definedName>
    <definedName name="_xlnm.Print_Area" localSheetId="4">'1-2(4)'!$A$1:$AD$8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D9" i="9" l="1"/>
  <c r="AC9" i="9"/>
  <c r="AB9" i="9"/>
  <c r="AA9" i="9"/>
  <c r="Z9" i="9"/>
  <c r="Y9" i="9"/>
  <c r="X9" i="9"/>
  <c r="W9" i="9"/>
  <c r="V9" i="9"/>
  <c r="U9" i="9"/>
  <c r="T9" i="9"/>
  <c r="S9" i="9"/>
  <c r="R9" i="9"/>
  <c r="Q9" i="9"/>
  <c r="P9" i="9"/>
  <c r="O9" i="9"/>
  <c r="N9" i="9"/>
  <c r="M9" i="9"/>
  <c r="L9" i="9"/>
  <c r="K9" i="9"/>
  <c r="J9" i="9"/>
  <c r="I9" i="9"/>
  <c r="H9" i="9"/>
  <c r="G9" i="9"/>
  <c r="F9" i="9"/>
  <c r="E9" i="9"/>
  <c r="D9" i="9"/>
  <c r="C9" i="9"/>
  <c r="AD6" i="9"/>
  <c r="AC6" i="9"/>
  <c r="AB6" i="9"/>
  <c r="AA6" i="9"/>
  <c r="Z6" i="9"/>
  <c r="Y6" i="9"/>
  <c r="X6" i="9"/>
  <c r="W6" i="9"/>
  <c r="V6" i="9"/>
  <c r="U6" i="9"/>
  <c r="T6" i="9"/>
  <c r="S6" i="9"/>
  <c r="R6" i="9"/>
  <c r="Q6" i="9"/>
  <c r="P6" i="9"/>
  <c r="O6" i="9"/>
  <c r="N6" i="9"/>
  <c r="M6" i="9"/>
  <c r="L6" i="9"/>
  <c r="K6" i="9"/>
  <c r="J6" i="9"/>
  <c r="I6" i="9"/>
  <c r="H6" i="9"/>
  <c r="G6" i="9"/>
  <c r="F6" i="9"/>
  <c r="E6" i="9"/>
  <c r="D6" i="9"/>
  <c r="C6" i="9"/>
  <c r="Y25" i="5" l="1"/>
  <c r="Y54" i="5"/>
  <c r="Y55" i="5"/>
  <c r="X55" i="5"/>
  <c r="W55" i="5"/>
  <c r="U55" i="5" l="1"/>
  <c r="T55" i="5"/>
  <c r="S55" i="5"/>
  <c r="R55" i="5"/>
  <c r="Q55" i="5"/>
  <c r="P55" i="5"/>
  <c r="O55" i="5"/>
  <c r="N55" i="5"/>
  <c r="M55" i="5"/>
  <c r="L55" i="5"/>
  <c r="J55" i="5"/>
  <c r="V55" i="5" l="1"/>
  <c r="K55" i="5" l="1"/>
  <c r="I55" i="5"/>
  <c r="H55" i="5"/>
  <c r="G55" i="5"/>
  <c r="F55" i="5"/>
  <c r="E55" i="5"/>
  <c r="D55" i="5"/>
  <c r="C55" i="5"/>
</calcChain>
</file>

<file path=xl/sharedStrings.xml><?xml version="1.0" encoding="utf-8"?>
<sst xmlns="http://schemas.openxmlformats.org/spreadsheetml/2006/main" count="490" uniqueCount="160">
  <si>
    <t>人口</t>
  </si>
  <si>
    <t>億元</t>
  </si>
  <si>
    <t>億ドル</t>
    <phoneticPr fontId="3"/>
  </si>
  <si>
    <t>％</t>
  </si>
  <si>
    <t>元</t>
    <rPh sb="0" eb="1">
      <t>ゲン</t>
    </rPh>
    <phoneticPr fontId="3"/>
  </si>
  <si>
    <t>ドル</t>
    <phoneticPr fontId="3"/>
  </si>
  <si>
    <t>億元</t>
    <phoneticPr fontId="3"/>
  </si>
  <si>
    <t>‐</t>
  </si>
  <si>
    <t>住民消費価格指数</t>
    <rPh sb="0" eb="2">
      <t>ジュウミン</t>
    </rPh>
    <rPh sb="2" eb="4">
      <t>ショウヒ</t>
    </rPh>
    <rPh sb="4" eb="6">
      <t>カカク</t>
    </rPh>
    <rPh sb="6" eb="8">
      <t>シスウ</t>
    </rPh>
    <phoneticPr fontId="3"/>
  </si>
  <si>
    <t>％</t>
    <phoneticPr fontId="3"/>
  </si>
  <si>
    <t>対外貿易</t>
    <rPh sb="0" eb="2">
      <t>タイガイ</t>
    </rPh>
    <rPh sb="2" eb="4">
      <t>ボウエキ</t>
    </rPh>
    <phoneticPr fontId="3"/>
  </si>
  <si>
    <t>輸出</t>
    <rPh sb="0" eb="2">
      <t>ユシュツ</t>
    </rPh>
    <phoneticPr fontId="3"/>
  </si>
  <si>
    <t>億ドル</t>
    <rPh sb="0" eb="1">
      <t>オク</t>
    </rPh>
    <phoneticPr fontId="3"/>
  </si>
  <si>
    <t>輸入</t>
    <rPh sb="0" eb="2">
      <t>ユニュウ</t>
    </rPh>
    <phoneticPr fontId="3"/>
  </si>
  <si>
    <t>収支</t>
    <rPh sb="0" eb="2">
      <t>シュウシ</t>
    </rPh>
    <phoneticPr fontId="3"/>
  </si>
  <si>
    <t>外資利用</t>
    <rPh sb="0" eb="2">
      <t>ガイシ</t>
    </rPh>
    <rPh sb="2" eb="4">
      <t>リヨウ</t>
    </rPh>
    <phoneticPr fontId="3"/>
  </si>
  <si>
    <t>付表1-2　中国の統計データ　（１）</t>
    <rPh sb="0" eb="2">
      <t>フヒョウ</t>
    </rPh>
    <rPh sb="6" eb="8">
      <t>チュウゴク</t>
    </rPh>
    <rPh sb="9" eb="11">
      <t>トウケイ</t>
    </rPh>
    <phoneticPr fontId="3"/>
  </si>
  <si>
    <t>産業別成長率（実質）　</t>
    <rPh sb="0" eb="2">
      <t>サンギョウ</t>
    </rPh>
    <rPh sb="2" eb="3">
      <t>ベツ</t>
    </rPh>
    <rPh sb="3" eb="6">
      <t>セイチョウリツ</t>
    </rPh>
    <phoneticPr fontId="3"/>
  </si>
  <si>
    <t>第一次産業</t>
    <rPh sb="0" eb="2">
      <t>ダイイチ</t>
    </rPh>
    <rPh sb="2" eb="3">
      <t>ジ</t>
    </rPh>
    <rPh sb="3" eb="5">
      <t>サンギョウ</t>
    </rPh>
    <phoneticPr fontId="3"/>
  </si>
  <si>
    <t>第二次産業</t>
    <rPh sb="0" eb="1">
      <t>ダイ</t>
    </rPh>
    <rPh sb="1" eb="3">
      <t>ニジ</t>
    </rPh>
    <rPh sb="3" eb="5">
      <t>サンギョウ</t>
    </rPh>
    <phoneticPr fontId="3"/>
  </si>
  <si>
    <t>　  工業</t>
    <rPh sb="3" eb="5">
      <t>コウギョウ</t>
    </rPh>
    <phoneticPr fontId="3"/>
  </si>
  <si>
    <t>　　建設業</t>
    <rPh sb="2" eb="5">
      <t>ケンセツギョウ</t>
    </rPh>
    <phoneticPr fontId="3"/>
  </si>
  <si>
    <t>第三次産業</t>
    <rPh sb="0" eb="1">
      <t>ダイ</t>
    </rPh>
    <rPh sb="1" eb="2">
      <t>3</t>
    </rPh>
    <rPh sb="2" eb="3">
      <t>ジ</t>
    </rPh>
    <rPh sb="3" eb="5">
      <t>サンギョウ</t>
    </rPh>
    <phoneticPr fontId="3"/>
  </si>
  <si>
    <t>　　運輸・通信業</t>
    <rPh sb="2" eb="4">
      <t>ウンユ</t>
    </rPh>
    <rPh sb="5" eb="7">
      <t>ツウシン</t>
    </rPh>
    <rPh sb="7" eb="8">
      <t>ギョウ</t>
    </rPh>
    <phoneticPr fontId="3"/>
  </si>
  <si>
    <t>　　卸売りと小売</t>
    <rPh sb="2" eb="4">
      <t>オロシウ</t>
    </rPh>
    <rPh sb="6" eb="8">
      <t>コウリ</t>
    </rPh>
    <phoneticPr fontId="3"/>
  </si>
  <si>
    <t>億元</t>
    <rPh sb="0" eb="1">
      <t>オク</t>
    </rPh>
    <rPh sb="1" eb="2">
      <t>ゲン</t>
    </rPh>
    <phoneticPr fontId="3"/>
  </si>
  <si>
    <t>　農村住民</t>
    <phoneticPr fontId="3"/>
  </si>
  <si>
    <t>　都市住民</t>
    <phoneticPr fontId="3"/>
  </si>
  <si>
    <t xml:space="preserve">  税金収入</t>
    <rPh sb="2" eb="4">
      <t>ゼイキン</t>
    </rPh>
    <rPh sb="4" eb="6">
      <t>シュウニュウ</t>
    </rPh>
    <phoneticPr fontId="3"/>
  </si>
  <si>
    <t xml:space="preserve">  中央財政比率</t>
    <rPh sb="2" eb="4">
      <t>チュウオウ</t>
    </rPh>
    <rPh sb="4" eb="6">
      <t>ザイセイ</t>
    </rPh>
    <rPh sb="6" eb="8">
      <t>ヒリツ</t>
    </rPh>
    <phoneticPr fontId="3"/>
  </si>
  <si>
    <t>財政支出②</t>
    <rPh sb="0" eb="2">
      <t>ザイセイ</t>
    </rPh>
    <rPh sb="2" eb="4">
      <t>シシュツ</t>
    </rPh>
    <phoneticPr fontId="3"/>
  </si>
  <si>
    <t>　一般公共サービス</t>
    <rPh sb="1" eb="3">
      <t>イッパン</t>
    </rPh>
    <rPh sb="3" eb="5">
      <t>コウキョウ</t>
    </rPh>
    <phoneticPr fontId="3"/>
  </si>
  <si>
    <t>　外交</t>
    <rPh sb="1" eb="3">
      <t>ガイコウ</t>
    </rPh>
    <phoneticPr fontId="3"/>
  </si>
  <si>
    <t>　国防</t>
    <rPh sb="1" eb="3">
      <t>コクボウ</t>
    </rPh>
    <phoneticPr fontId="3"/>
  </si>
  <si>
    <t>　公共安全</t>
    <rPh sb="1" eb="3">
      <t>コウキョウ</t>
    </rPh>
    <rPh sb="3" eb="5">
      <t>アンゼン</t>
    </rPh>
    <phoneticPr fontId="3"/>
  </si>
  <si>
    <t>　教育</t>
    <rPh sb="1" eb="3">
      <t>キョウイク</t>
    </rPh>
    <phoneticPr fontId="3"/>
  </si>
  <si>
    <t>　科学技術</t>
    <rPh sb="1" eb="3">
      <t>カガク</t>
    </rPh>
    <rPh sb="3" eb="5">
      <t>ギジュツ</t>
    </rPh>
    <phoneticPr fontId="3"/>
  </si>
  <si>
    <t>　文化・スポーツとメディア</t>
    <rPh sb="1" eb="3">
      <t>ブンカ</t>
    </rPh>
    <phoneticPr fontId="3"/>
  </si>
  <si>
    <t>　社会保障と就業</t>
    <rPh sb="1" eb="3">
      <t>シャカイ</t>
    </rPh>
    <rPh sb="3" eb="5">
      <t>ホショウ</t>
    </rPh>
    <rPh sb="6" eb="8">
      <t>シュウギョウ</t>
    </rPh>
    <phoneticPr fontId="3"/>
  </si>
  <si>
    <t>　医療衛生</t>
    <rPh sb="1" eb="3">
      <t>イリョウ</t>
    </rPh>
    <rPh sb="3" eb="5">
      <t>エイセイ</t>
    </rPh>
    <phoneticPr fontId="3"/>
  </si>
  <si>
    <t>　都市と農村地域社会の事務</t>
    <rPh sb="1" eb="3">
      <t>トシ</t>
    </rPh>
    <rPh sb="4" eb="6">
      <t>ノウソン</t>
    </rPh>
    <rPh sb="6" eb="8">
      <t>チイキ</t>
    </rPh>
    <rPh sb="8" eb="10">
      <t>シャカイ</t>
    </rPh>
    <rPh sb="11" eb="13">
      <t>ジム</t>
    </rPh>
    <phoneticPr fontId="3"/>
  </si>
  <si>
    <t>　地震災害回復建設支出</t>
    <rPh sb="1" eb="3">
      <t>ジシン</t>
    </rPh>
    <rPh sb="3" eb="5">
      <t>サイガイ</t>
    </rPh>
    <rPh sb="5" eb="7">
      <t>カイフク</t>
    </rPh>
    <rPh sb="7" eb="9">
      <t>ケンセツ</t>
    </rPh>
    <rPh sb="9" eb="11">
      <t>シシュツ</t>
    </rPh>
    <phoneticPr fontId="3"/>
  </si>
  <si>
    <t>財政収支 ①－②</t>
    <rPh sb="0" eb="2">
      <t>ザイセイ</t>
    </rPh>
    <rPh sb="2" eb="4">
      <t>シュウシ</t>
    </rPh>
    <phoneticPr fontId="3"/>
  </si>
  <si>
    <t>付表1-2　中国の統計データ　（2）</t>
    <rPh sb="0" eb="2">
      <t>フヒョウ</t>
    </rPh>
    <rPh sb="6" eb="8">
      <t>チュウゴク</t>
    </rPh>
    <rPh sb="9" eb="11">
      <t>トウケイ</t>
    </rPh>
    <phoneticPr fontId="3"/>
  </si>
  <si>
    <t>単位：億ドル</t>
    <phoneticPr fontId="3"/>
  </si>
  <si>
    <t>輸　　出</t>
    <rPh sb="0" eb="1">
      <t>ユ</t>
    </rPh>
    <rPh sb="3" eb="4">
      <t>デ</t>
    </rPh>
    <phoneticPr fontId="3"/>
  </si>
  <si>
    <t>輸　　　入</t>
    <rPh sb="0" eb="1">
      <t>ユ</t>
    </rPh>
    <rPh sb="4" eb="5">
      <t>イリ</t>
    </rPh>
    <phoneticPr fontId="3"/>
  </si>
  <si>
    <t>付表1-2　中国の統計データ　（3）</t>
    <rPh sb="0" eb="2">
      <t>フヒョウ</t>
    </rPh>
    <rPh sb="6" eb="8">
      <t>チュウゴク</t>
    </rPh>
    <rPh sb="9" eb="11">
      <t>トウケイ</t>
    </rPh>
    <phoneticPr fontId="3"/>
  </si>
  <si>
    <t>輸出品目</t>
    <rPh sb="0" eb="2">
      <t>ユシュツ</t>
    </rPh>
    <rPh sb="2" eb="4">
      <t>ヒンモク</t>
    </rPh>
    <phoneticPr fontId="3"/>
  </si>
  <si>
    <t>輸入品目</t>
    <rPh sb="0" eb="2">
      <t>ユニュウ</t>
    </rPh>
    <rPh sb="2" eb="4">
      <t>ヒンモク</t>
    </rPh>
    <phoneticPr fontId="3"/>
  </si>
  <si>
    <t>付表1-2　中国の統計データ　（4）</t>
    <rPh sb="0" eb="2">
      <t>フヒョウ</t>
    </rPh>
    <rPh sb="6" eb="8">
      <t>チュウゴク</t>
    </rPh>
    <rPh sb="9" eb="11">
      <t>トウケイ</t>
    </rPh>
    <phoneticPr fontId="3"/>
  </si>
  <si>
    <t>為替レート（平均値）</t>
    <rPh sb="0" eb="2">
      <t>カワセ</t>
    </rPh>
    <rPh sb="6" eb="8">
      <t>ヘイキン</t>
    </rPh>
    <rPh sb="8" eb="9">
      <t>チ</t>
    </rPh>
    <phoneticPr fontId="3"/>
  </si>
  <si>
    <t>元／ドル</t>
    <rPh sb="0" eb="1">
      <t>ゲン</t>
    </rPh>
    <phoneticPr fontId="3"/>
  </si>
  <si>
    <t>外貨準備</t>
    <rPh sb="0" eb="2">
      <t>ガイカ</t>
    </rPh>
    <rPh sb="2" eb="4">
      <t>ジュンビ</t>
    </rPh>
    <phoneticPr fontId="3"/>
  </si>
  <si>
    <t>対外債務残高</t>
    <phoneticPr fontId="3"/>
  </si>
  <si>
    <t>債務返済比率</t>
    <rPh sb="0" eb="2">
      <t>サイム</t>
    </rPh>
    <rPh sb="2" eb="4">
      <t>ヘンサイ</t>
    </rPh>
    <rPh sb="4" eb="6">
      <t>ヒリツ</t>
    </rPh>
    <phoneticPr fontId="3"/>
  </si>
  <si>
    <t>万人</t>
    <phoneticPr fontId="3"/>
  </si>
  <si>
    <t>　省エネルギー・環境保護</t>
    <rPh sb="1" eb="2">
      <t>ショウ</t>
    </rPh>
    <rPh sb="8" eb="10">
      <t>カンキョウ</t>
    </rPh>
    <rPh sb="10" eb="12">
      <t>ホゴ</t>
    </rPh>
    <phoneticPr fontId="3"/>
  </si>
  <si>
    <t>‐</t>
    <phoneticPr fontId="3"/>
  </si>
  <si>
    <t>‐</t>
    <phoneticPr fontId="3"/>
  </si>
  <si>
    <r>
      <rPr>
        <sz val="11"/>
        <rFont val="ＭＳ Ｐゴシック"/>
        <family val="2"/>
        <charset val="128"/>
        <scheme val="minor"/>
      </rPr>
      <t>実質GDP成長率</t>
    </r>
    <r>
      <rPr>
        <sz val="10"/>
        <rFont val="ＭＳ Ｐゴシック"/>
        <family val="3"/>
        <charset val="128"/>
      </rPr>
      <t>　</t>
    </r>
    <phoneticPr fontId="3"/>
  </si>
  <si>
    <t>一人当たりGDP（名目）</t>
    <rPh sb="0" eb="2">
      <t>ヒトリ</t>
    </rPh>
    <rPh sb="2" eb="3">
      <t>ア</t>
    </rPh>
    <rPh sb="9" eb="11">
      <t>メイモク</t>
    </rPh>
    <phoneticPr fontId="3"/>
  </si>
  <si>
    <t>　最終消費</t>
    <rPh sb="1" eb="3">
      <t>サイシュウ</t>
    </rPh>
    <rPh sb="3" eb="5">
      <t>ショウヒ</t>
    </rPh>
    <phoneticPr fontId="3"/>
  </si>
  <si>
    <t>　　民間消費</t>
    <phoneticPr fontId="3"/>
  </si>
  <si>
    <t>　　　農村</t>
    <phoneticPr fontId="3"/>
  </si>
  <si>
    <t>　　　都市</t>
    <phoneticPr fontId="3"/>
  </si>
  <si>
    <t>　　政府消費　</t>
  </si>
  <si>
    <t>　資本形成</t>
    <rPh sb="1" eb="5">
      <t>シホンケイセイ</t>
    </rPh>
    <phoneticPr fontId="3"/>
  </si>
  <si>
    <t>　純輸出</t>
    <rPh sb="1" eb="4">
      <t>ジュンユシュツ</t>
    </rPh>
    <phoneticPr fontId="3"/>
  </si>
  <si>
    <t>国内総生産（支出側、名目）</t>
    <rPh sb="0" eb="2">
      <t>コクナイ</t>
    </rPh>
    <rPh sb="2" eb="5">
      <t>ソウセイサン</t>
    </rPh>
    <rPh sb="6" eb="8">
      <t>シシュツ</t>
    </rPh>
    <rPh sb="8" eb="9">
      <t>ガワ</t>
    </rPh>
    <rPh sb="10" eb="12">
      <t>メイモク</t>
    </rPh>
    <phoneticPr fontId="3"/>
  </si>
  <si>
    <t>1人当たり消費支出</t>
    <rPh sb="0" eb="2">
      <t>ヒトリ</t>
    </rPh>
    <rPh sb="2" eb="3">
      <t>ア</t>
    </rPh>
    <rPh sb="7" eb="9">
      <t>シシュツ</t>
    </rPh>
    <phoneticPr fontId="3"/>
  </si>
  <si>
    <t>　中央</t>
    <rPh sb="1" eb="3">
      <t>チュウオウ</t>
    </rPh>
    <phoneticPr fontId="3"/>
  </si>
  <si>
    <t>　地方</t>
    <rPh sb="1" eb="3">
      <t>チホウ</t>
    </rPh>
    <phoneticPr fontId="3"/>
  </si>
  <si>
    <t>億元</t>
    <rPh sb="0" eb="2">
      <t>オクゲン</t>
    </rPh>
    <phoneticPr fontId="3"/>
  </si>
  <si>
    <t>　交通運輸</t>
    <rPh sb="1" eb="3">
      <t>コウツウ</t>
    </rPh>
    <rPh sb="3" eb="5">
      <t>ウンユ</t>
    </rPh>
    <phoneticPr fontId="3"/>
  </si>
  <si>
    <t>　農林水利</t>
    <rPh sb="1" eb="3">
      <t>ノウリン</t>
    </rPh>
    <rPh sb="3" eb="5">
      <t>スイリ</t>
    </rPh>
    <phoneticPr fontId="3"/>
  </si>
  <si>
    <t>　商業サービス業への支出</t>
    <rPh sb="1" eb="3">
      <t>ショウギョウ</t>
    </rPh>
    <rPh sb="7" eb="8">
      <t>ギョウ</t>
    </rPh>
    <rPh sb="10" eb="12">
      <t>シシュツ</t>
    </rPh>
    <phoneticPr fontId="3"/>
  </si>
  <si>
    <t>　金融支出</t>
    <rPh sb="1" eb="3">
      <t>キンユウ</t>
    </rPh>
    <rPh sb="3" eb="5">
      <t>シシュツ</t>
    </rPh>
    <phoneticPr fontId="3"/>
  </si>
  <si>
    <t>　他地域への援助</t>
    <rPh sb="1" eb="4">
      <t>タチイキ</t>
    </rPh>
    <rPh sb="6" eb="8">
      <t>エンジョ</t>
    </rPh>
    <phoneticPr fontId="3"/>
  </si>
  <si>
    <t>　自然資源・海洋・気象</t>
    <rPh sb="1" eb="3">
      <t>シゼン</t>
    </rPh>
    <rPh sb="3" eb="5">
      <t>シゲン</t>
    </rPh>
    <rPh sb="6" eb="8">
      <t>カイヨウ</t>
    </rPh>
    <rPh sb="9" eb="11">
      <t>キショウ</t>
    </rPh>
    <phoneticPr fontId="3"/>
  </si>
  <si>
    <t>　住宅保障</t>
    <rPh sb="1" eb="3">
      <t>ジュウタク</t>
    </rPh>
    <rPh sb="3" eb="5">
      <t>ホショウ</t>
    </rPh>
    <phoneticPr fontId="3"/>
  </si>
  <si>
    <t>　食糧油物資備蓄</t>
    <rPh sb="1" eb="3">
      <t>ショクリョウ</t>
    </rPh>
    <rPh sb="3" eb="4">
      <t>アブラ</t>
    </rPh>
    <rPh sb="4" eb="6">
      <t>ブッシ</t>
    </rPh>
    <rPh sb="6" eb="8">
      <t>ビチク</t>
    </rPh>
    <phoneticPr fontId="3"/>
  </si>
  <si>
    <t>　災害・危機管理</t>
    <rPh sb="1" eb="3">
      <t>サイガイ</t>
    </rPh>
    <rPh sb="4" eb="8">
      <t>キキカンリ</t>
    </rPh>
    <phoneticPr fontId="3"/>
  </si>
  <si>
    <t>　債務利息</t>
    <rPh sb="1" eb="3">
      <t>サイム</t>
    </rPh>
    <rPh sb="3" eb="5">
      <t>リソク</t>
    </rPh>
    <phoneticPr fontId="3"/>
  </si>
  <si>
    <t>　債務発行</t>
    <rPh sb="1" eb="3">
      <t>サイム</t>
    </rPh>
    <rPh sb="3" eb="5">
      <t>ハッコウ</t>
    </rPh>
    <phoneticPr fontId="3"/>
  </si>
  <si>
    <t>　その他</t>
    <rPh sb="3" eb="4">
      <t>タ</t>
    </rPh>
    <phoneticPr fontId="2"/>
  </si>
  <si>
    <t>　資源探査と工業情報</t>
    <rPh sb="6" eb="8">
      <t>コウギョウ</t>
    </rPh>
    <phoneticPr fontId="2"/>
  </si>
  <si>
    <t>　工業商業金融などの事務</t>
    <rPh sb="1" eb="3">
      <t>コウギョウ</t>
    </rPh>
    <rPh sb="3" eb="5">
      <t>ショウギョウ</t>
    </rPh>
    <rPh sb="5" eb="7">
      <t>キンユウ</t>
    </rPh>
    <rPh sb="10" eb="12">
      <t>ジム</t>
    </rPh>
    <phoneticPr fontId="2"/>
  </si>
  <si>
    <t>付表1-1　中国の統計データ</t>
    <rPh sb="0" eb="2">
      <t>フヒョウ</t>
    </rPh>
    <rPh sb="6" eb="8">
      <t>チュウゴク</t>
    </rPh>
    <rPh sb="9" eb="11">
      <t>トウケイ</t>
    </rPh>
    <phoneticPr fontId="3"/>
  </si>
  <si>
    <t>　経済活動人口（労働力人口）</t>
    <phoneticPr fontId="3"/>
  </si>
  <si>
    <r>
      <t>産業構成比</t>
    </r>
    <r>
      <rPr>
        <sz val="10"/>
        <rFont val="ＭＳ Ｐゴシック"/>
        <family val="3"/>
        <charset val="128"/>
      </rPr>
      <t>(GDPﾍﾞｰｽ)</t>
    </r>
    <rPh sb="0" eb="2">
      <t>サンギョウ</t>
    </rPh>
    <rPh sb="2" eb="4">
      <t>コウセイ</t>
    </rPh>
    <rPh sb="4" eb="5">
      <t>ヒ</t>
    </rPh>
    <phoneticPr fontId="3"/>
  </si>
  <si>
    <t>第一次産業</t>
    <rPh sb="0" eb="5">
      <t>ダイイチジサンギョウ</t>
    </rPh>
    <phoneticPr fontId="3"/>
  </si>
  <si>
    <t>第二次産業</t>
    <rPh sb="0" eb="1">
      <t>ダイ</t>
    </rPh>
    <rPh sb="1" eb="5">
      <t>ニジサンギョウ</t>
    </rPh>
    <phoneticPr fontId="3"/>
  </si>
  <si>
    <t>第三次産業</t>
    <rPh sb="0" eb="5">
      <t>ダイサンジサンギョウ</t>
    </rPh>
    <phoneticPr fontId="3"/>
  </si>
  <si>
    <r>
      <t>産業構成比</t>
    </r>
    <r>
      <rPr>
        <sz val="10"/>
        <rFont val="ＭＳ Ｐゴシック"/>
        <family val="3"/>
        <charset val="128"/>
      </rPr>
      <t>(就業者数ﾍﾞｰｽ)</t>
    </r>
    <rPh sb="0" eb="2">
      <t>サンギョウ</t>
    </rPh>
    <rPh sb="2" eb="4">
      <t>コウセイ</t>
    </rPh>
    <rPh sb="4" eb="5">
      <t>ヒ</t>
    </rPh>
    <rPh sb="6" eb="9">
      <t>シュウギョウシャ</t>
    </rPh>
    <rPh sb="9" eb="10">
      <t>スウ</t>
    </rPh>
    <phoneticPr fontId="3"/>
  </si>
  <si>
    <t>前年＝100</t>
    <phoneticPr fontId="3"/>
  </si>
  <si>
    <t>都市部失業率</t>
    <rPh sb="0" eb="3">
      <t>トシブ</t>
    </rPh>
    <rPh sb="3" eb="5">
      <t>シツギョウ</t>
    </rPh>
    <rPh sb="5" eb="6">
      <t>リツ</t>
    </rPh>
    <phoneticPr fontId="3"/>
  </si>
  <si>
    <t>直接投資</t>
    <rPh sb="0" eb="4">
      <t>チョクセツトウシ</t>
    </rPh>
    <phoneticPr fontId="3"/>
  </si>
  <si>
    <t>　　　　２．2006年より固定資産投資額の内訳項目は変更された。</t>
    <phoneticPr fontId="3"/>
  </si>
  <si>
    <t>財政収入（一般会計予算歳入）①</t>
    <rPh sb="0" eb="2">
      <t>ザイセイ</t>
    </rPh>
    <rPh sb="2" eb="4">
      <t>シュウニュウ</t>
    </rPh>
    <rPh sb="5" eb="9">
      <t>イッパンカイケイ</t>
    </rPh>
    <rPh sb="9" eb="11">
      <t>ヨサン</t>
    </rPh>
    <rPh sb="11" eb="13">
      <t>サイニュウ</t>
    </rPh>
    <phoneticPr fontId="3"/>
  </si>
  <si>
    <t>　（注）１．2007年より財政支出の内訳項目は大きく変更された、2009年にはさらに変更され、2007～2008年の「一般公共サービス」は「国内外債務利息」を含んでいたが、2009年より別項目になった。</t>
    <rPh sb="2" eb="3">
      <t>チュウ</t>
    </rPh>
    <phoneticPr fontId="3"/>
  </si>
  <si>
    <t>　（出所）中国国家統計局（https://data.stats.gov.cn/）</t>
    <rPh sb="2" eb="4">
      <t>シュッショ</t>
    </rPh>
    <rPh sb="5" eb="7">
      <t>チュウゴク</t>
    </rPh>
    <rPh sb="7" eb="9">
      <t>コッカ</t>
    </rPh>
    <rPh sb="9" eb="11">
      <t>トウケイ</t>
    </rPh>
    <rPh sb="11" eb="12">
      <t>キョク</t>
    </rPh>
    <phoneticPr fontId="3"/>
  </si>
  <si>
    <t>　（注）１．2014年以降は人民元建て債務含む</t>
    <rPh sb="10" eb="11">
      <t>ネン</t>
    </rPh>
    <rPh sb="11" eb="13">
      <t>イコウ</t>
    </rPh>
    <rPh sb="14" eb="17">
      <t>ジンミンゲン</t>
    </rPh>
    <rPh sb="17" eb="18">
      <t>ダ</t>
    </rPh>
    <rPh sb="19" eb="21">
      <t>サイム</t>
    </rPh>
    <rPh sb="21" eb="22">
      <t>フク</t>
    </rPh>
    <phoneticPr fontId="3"/>
  </si>
  <si>
    <t>総額</t>
    <rPh sb="0" eb="2">
      <t>ソウガク</t>
    </rPh>
    <phoneticPr fontId="16"/>
  </si>
  <si>
    <t>初級製品</t>
    <rPh sb="0" eb="2">
      <t>ショキュウ</t>
    </rPh>
    <rPh sb="2" eb="4">
      <t>セイヒン</t>
    </rPh>
    <phoneticPr fontId="16"/>
  </si>
  <si>
    <t>　食料品及び動物</t>
    <rPh sb="1" eb="4">
      <t>ショクリョウヒン</t>
    </rPh>
    <rPh sb="4" eb="5">
      <t>オヨ</t>
    </rPh>
    <rPh sb="6" eb="8">
      <t>ドウブツ</t>
    </rPh>
    <phoneticPr fontId="16"/>
  </si>
  <si>
    <t>　飲料及びタバコ類</t>
    <rPh sb="1" eb="3">
      <t>インリョウ</t>
    </rPh>
    <rPh sb="3" eb="4">
      <t>オヨ</t>
    </rPh>
    <rPh sb="8" eb="9">
      <t>ルイ</t>
    </rPh>
    <phoneticPr fontId="16"/>
  </si>
  <si>
    <t>　非食品原材料（鉱物性燃料を除く）</t>
    <rPh sb="1" eb="2">
      <t>ヒ</t>
    </rPh>
    <rPh sb="2" eb="4">
      <t>ショクヒン</t>
    </rPh>
    <rPh sb="4" eb="7">
      <t>ゲンザイリョウ</t>
    </rPh>
    <rPh sb="8" eb="10">
      <t>コウブツ</t>
    </rPh>
    <rPh sb="10" eb="11">
      <t>セイ</t>
    </rPh>
    <rPh sb="11" eb="13">
      <t>ネンリョウ</t>
    </rPh>
    <rPh sb="14" eb="15">
      <t>ノゾ</t>
    </rPh>
    <phoneticPr fontId="16"/>
  </si>
  <si>
    <t>　鉱物性燃料、潤滑油その他これらに類するもの</t>
    <rPh sb="1" eb="3">
      <t>コウブツ</t>
    </rPh>
    <rPh sb="3" eb="4">
      <t>セイ</t>
    </rPh>
    <rPh sb="4" eb="6">
      <t>ネンリョウ</t>
    </rPh>
    <rPh sb="7" eb="10">
      <t>ジュンカツユ</t>
    </rPh>
    <rPh sb="12" eb="13">
      <t>タ</t>
    </rPh>
    <rPh sb="17" eb="18">
      <t>ルイ</t>
    </rPh>
    <phoneticPr fontId="16"/>
  </si>
  <si>
    <t>　動物性または植物性の加工油脂及び蝋</t>
    <rPh sb="1" eb="3">
      <t>ドウブツ</t>
    </rPh>
    <rPh sb="3" eb="4">
      <t>セイ</t>
    </rPh>
    <rPh sb="7" eb="9">
      <t>ショクブツ</t>
    </rPh>
    <rPh sb="9" eb="10">
      <t>セイ</t>
    </rPh>
    <rPh sb="11" eb="13">
      <t>カコウ</t>
    </rPh>
    <rPh sb="13" eb="15">
      <t>ユシ</t>
    </rPh>
    <rPh sb="15" eb="16">
      <t>オヨ</t>
    </rPh>
    <rPh sb="17" eb="18">
      <t>ロウ</t>
    </rPh>
    <phoneticPr fontId="16"/>
  </si>
  <si>
    <t>工業製品</t>
    <rPh sb="0" eb="2">
      <t>コウギョウ</t>
    </rPh>
    <rPh sb="2" eb="4">
      <t>セイヒン</t>
    </rPh>
    <phoneticPr fontId="16"/>
  </si>
  <si>
    <t>　化学工業生産品</t>
    <rPh sb="1" eb="3">
      <t>カガク</t>
    </rPh>
    <rPh sb="3" eb="5">
      <t>コウギョウ</t>
    </rPh>
    <rPh sb="5" eb="7">
      <t>セイサン</t>
    </rPh>
    <rPh sb="7" eb="8">
      <t>ヒン</t>
    </rPh>
    <phoneticPr fontId="16"/>
  </si>
  <si>
    <t>　原料別製品</t>
    <rPh sb="1" eb="4">
      <t>ゲンリョウベツ</t>
    </rPh>
    <rPh sb="4" eb="6">
      <t>セイヒン</t>
    </rPh>
    <phoneticPr fontId="16"/>
  </si>
  <si>
    <t>　機械類及び輸送用機器類</t>
    <rPh sb="1" eb="3">
      <t>キカイ</t>
    </rPh>
    <rPh sb="3" eb="4">
      <t>ルイ</t>
    </rPh>
    <rPh sb="4" eb="5">
      <t>オヨ</t>
    </rPh>
    <rPh sb="6" eb="8">
      <t>ユソウ</t>
    </rPh>
    <rPh sb="8" eb="9">
      <t>ヨウ</t>
    </rPh>
    <rPh sb="9" eb="11">
      <t>キキ</t>
    </rPh>
    <rPh sb="11" eb="12">
      <t>ルイ</t>
    </rPh>
    <phoneticPr fontId="16"/>
  </si>
  <si>
    <t>　雑製品</t>
    <rPh sb="1" eb="2">
      <t>ザツ</t>
    </rPh>
    <rPh sb="2" eb="4">
      <t>セイヒン</t>
    </rPh>
    <phoneticPr fontId="16"/>
  </si>
  <si>
    <t>　未分類のその他製品</t>
    <rPh sb="1" eb="4">
      <t>ミブンルイ</t>
    </rPh>
    <rPh sb="7" eb="8">
      <t>タ</t>
    </rPh>
    <rPh sb="8" eb="10">
      <t>セイヒン</t>
    </rPh>
    <phoneticPr fontId="16"/>
  </si>
  <si>
    <t>-</t>
    <phoneticPr fontId="3"/>
  </si>
  <si>
    <t>-</t>
    <phoneticPr fontId="3"/>
  </si>
  <si>
    <t>-</t>
    <phoneticPr fontId="2"/>
  </si>
  <si>
    <t>総　　額</t>
    <rPh sb="0" eb="1">
      <t>フサ</t>
    </rPh>
    <rPh sb="3" eb="4">
      <t>ガク</t>
    </rPh>
    <phoneticPr fontId="3"/>
  </si>
  <si>
    <t>　アジア</t>
  </si>
  <si>
    <t>　アジア</t>
    <phoneticPr fontId="3"/>
  </si>
  <si>
    <t>　欧州</t>
    <rPh sb="1" eb="3">
      <t>オウシュウ</t>
    </rPh>
    <phoneticPr fontId="17"/>
  </si>
  <si>
    <t>　アフリカ</t>
  </si>
  <si>
    <t>　アフリカ</t>
    <phoneticPr fontId="3"/>
  </si>
  <si>
    <t>　北米</t>
    <rPh sb="1" eb="3">
      <t>ホクベイ</t>
    </rPh>
    <phoneticPr fontId="17"/>
  </si>
  <si>
    <t>　ラテンアメリカ</t>
  </si>
  <si>
    <t>　ラテンアメリカ</t>
    <phoneticPr fontId="3"/>
  </si>
  <si>
    <t>　大洋州</t>
    <rPh sb="1" eb="4">
      <t>タイヨウシュウ</t>
    </rPh>
    <phoneticPr fontId="17"/>
  </si>
  <si>
    <t>　　　日　本</t>
    <rPh sb="3" eb="4">
      <t>ヒ</t>
    </rPh>
    <rPh sb="5" eb="6">
      <t>ホン</t>
    </rPh>
    <phoneticPr fontId="3"/>
  </si>
  <si>
    <t>　　　米　国</t>
    <rPh sb="3" eb="4">
      <t>ベイ</t>
    </rPh>
    <rPh sb="5" eb="6">
      <t>コク</t>
    </rPh>
    <phoneticPr fontId="3"/>
  </si>
  <si>
    <t>　　　香　港</t>
    <rPh sb="3" eb="4">
      <t>カオリ</t>
    </rPh>
    <rPh sb="5" eb="6">
      <t>ミナト</t>
    </rPh>
    <phoneticPr fontId="3"/>
  </si>
  <si>
    <t>　　　韓　国</t>
    <rPh sb="3" eb="4">
      <t>カン</t>
    </rPh>
    <rPh sb="5" eb="6">
      <t>コク</t>
    </rPh>
    <phoneticPr fontId="3"/>
  </si>
  <si>
    <t>　　　台　湾</t>
    <rPh sb="3" eb="4">
      <t>ダイ</t>
    </rPh>
    <rPh sb="5" eb="6">
      <t>ワン</t>
    </rPh>
    <phoneticPr fontId="3"/>
  </si>
  <si>
    <t>　　　ドイツ</t>
  </si>
  <si>
    <t>　　　ドイツ</t>
    <phoneticPr fontId="3"/>
  </si>
  <si>
    <t>　　　ロシア</t>
  </si>
  <si>
    <t>　　　ロシア</t>
    <phoneticPr fontId="3"/>
  </si>
  <si>
    <t>　　　モンゴル</t>
  </si>
  <si>
    <t>　　　モンゴル</t>
    <phoneticPr fontId="3"/>
  </si>
  <si>
    <t>　　　北朝鮮</t>
    <rPh sb="3" eb="6">
      <t>キタチョウセン</t>
    </rPh>
    <phoneticPr fontId="3"/>
  </si>
  <si>
    <t>　　　ベトナム</t>
  </si>
  <si>
    <t>　　　ベトナム</t>
    <phoneticPr fontId="3"/>
  </si>
  <si>
    <t>　　　インド</t>
  </si>
  <si>
    <t>　　　インド</t>
    <phoneticPr fontId="3"/>
  </si>
  <si>
    <t>　（出所）中国国家統計局、中国税関総署サイトの各年の「統計月報」：http://www.customs.gov.cn/customs/302249/zfxxgk/2799825/302274/302277/302276/5637259/index.html（最終閲覧日2024.11.11）より作成</t>
    <rPh sb="23" eb="25">
      <t>カクネン</t>
    </rPh>
    <rPh sb="27" eb="29">
      <t>トウケイ</t>
    </rPh>
    <rPh sb="29" eb="31">
      <t>ゲッポウ</t>
    </rPh>
    <phoneticPr fontId="2"/>
  </si>
  <si>
    <t>-</t>
  </si>
  <si>
    <t>　　　　３．経済活動人口とは、満16 歳以上の労働能力を持ち、社会経済活動へ参加するかまたは参加を要求される人口を指し、就業者数および失業者数を含む。</t>
    <rPh sb="6" eb="8">
      <t>ケイザイ</t>
    </rPh>
    <rPh sb="8" eb="10">
      <t>カツドウ</t>
    </rPh>
    <rPh sb="10" eb="12">
      <t>ジンコウ</t>
    </rPh>
    <rPh sb="57" eb="58">
      <t>サ</t>
    </rPh>
    <rPh sb="62" eb="63">
      <t>シャ</t>
    </rPh>
    <rPh sb="63" eb="64">
      <t>スウ</t>
    </rPh>
    <rPh sb="69" eb="70">
      <t>シャ</t>
    </rPh>
    <rPh sb="70" eb="71">
      <t>スウ</t>
    </rPh>
    <phoneticPr fontId="3"/>
  </si>
  <si>
    <t>　　　　４．都市部失業率は2017年までは都市登録失業率（職業紹介所に登録した者のみの失業率）であり、2018年以降は都市調査失業率である。</t>
    <rPh sb="6" eb="9">
      <t>トシブ</t>
    </rPh>
    <rPh sb="9" eb="11">
      <t>シツギョウ</t>
    </rPh>
    <rPh sb="11" eb="12">
      <t>リツ</t>
    </rPh>
    <rPh sb="17" eb="18">
      <t>ネン</t>
    </rPh>
    <rPh sb="21" eb="23">
      <t>トシ</t>
    </rPh>
    <rPh sb="23" eb="25">
      <t>トウロク</t>
    </rPh>
    <rPh sb="25" eb="28">
      <t>シツギョウリツ</t>
    </rPh>
    <rPh sb="43" eb="46">
      <t>シツギョウリツ</t>
    </rPh>
    <rPh sb="55" eb="56">
      <t>ネン</t>
    </rPh>
    <rPh sb="56" eb="58">
      <t>イコウ</t>
    </rPh>
    <rPh sb="59" eb="61">
      <t>トシ</t>
    </rPh>
    <rPh sb="61" eb="63">
      <t>チョウサ</t>
    </rPh>
    <rPh sb="63" eb="65">
      <t>シツギョウ</t>
    </rPh>
    <rPh sb="65" eb="66">
      <t>リツ</t>
    </rPh>
    <phoneticPr fontId="3"/>
  </si>
  <si>
    <t>　　　　５．外資利用額は外国直接投資の実行ベース。2004年までは金融分野（銀行、証券、保険）を除いたデータであり、2005年以降のデータは金融分野（銀行、証券、保険）を含んだデータである。</t>
    <rPh sb="12" eb="14">
      <t>ガイコク</t>
    </rPh>
    <rPh sb="14" eb="18">
      <t>チョクセツトウシ</t>
    </rPh>
    <phoneticPr fontId="3"/>
  </si>
  <si>
    <t>　（出所）中国国家統計局『中国統計摘要』2024年版及び中国国家統計局（http://data.stats.gov.cn）より作成</t>
    <phoneticPr fontId="3"/>
  </si>
  <si>
    <t>　（出所）中国国家統計局『中国統計年鑑』各年版、『中国統計摘要』2024年版</t>
    <rPh sb="2" eb="4">
      <t>シュッショ</t>
    </rPh>
    <rPh sb="5" eb="7">
      <t>チュウゴク</t>
    </rPh>
    <rPh sb="7" eb="9">
      <t>コッカ</t>
    </rPh>
    <rPh sb="9" eb="11">
      <t>トウケイ</t>
    </rPh>
    <rPh sb="11" eb="12">
      <t>キョク</t>
    </rPh>
    <rPh sb="13" eb="15">
      <t>チュウゴク</t>
    </rPh>
    <rPh sb="15" eb="17">
      <t>トウケイ</t>
    </rPh>
    <rPh sb="17" eb="19">
      <t>ネンカン</t>
    </rPh>
    <rPh sb="20" eb="21">
      <t>カク</t>
    </rPh>
    <rPh sb="21" eb="23">
      <t>ネンバン</t>
    </rPh>
    <rPh sb="36" eb="37">
      <t>ネン</t>
    </rPh>
    <phoneticPr fontId="3"/>
  </si>
  <si>
    <t>　（出所）『中国統計年鑑』2023年版、『中国統計摘要』2024年版</t>
    <rPh sb="2" eb="4">
      <t>シュッショ</t>
    </rPh>
    <rPh sb="6" eb="8">
      <t>チュウゴク</t>
    </rPh>
    <rPh sb="8" eb="10">
      <t>トウケイ</t>
    </rPh>
    <rPh sb="10" eb="12">
      <t>ネンカン</t>
    </rPh>
    <rPh sb="17" eb="19">
      <t>ネンパン</t>
    </rPh>
    <rPh sb="32" eb="33">
      <t>ネン</t>
    </rPh>
    <phoneticPr fontId="3"/>
  </si>
  <si>
    <t>GDP（名目）</t>
    <rPh sb="4" eb="6">
      <t>メイモク</t>
    </rPh>
    <phoneticPr fontId="3"/>
  </si>
  <si>
    <t>固定資産投資額</t>
    <rPh sb="0" eb="2">
      <t>コテイ</t>
    </rPh>
    <rPh sb="2" eb="4">
      <t>シサン</t>
    </rPh>
    <rPh sb="4" eb="6">
      <t>トウシ</t>
    </rPh>
    <rPh sb="6" eb="7">
      <t>ガク</t>
    </rPh>
    <phoneticPr fontId="3"/>
  </si>
  <si>
    <t>　（注）１．ドル表示のGDP及び一人当たりGDPは現地通貨を当年の為替レート（平均値）で除したもの。</t>
    <phoneticPr fontId="2"/>
  </si>
  <si>
    <t>　ASEAN</t>
    <phoneticPr fontId="3"/>
  </si>
  <si>
    <t>　欧州連合</t>
    <phoneticPr fontId="3"/>
  </si>
  <si>
    <t>　ASEAN</t>
    <phoneticPr fontId="3"/>
  </si>
  <si>
    <t>　欧州連合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</si>
</sst>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;&quot;▲ &quot;#,##0"/>
    <numFmt numFmtId="177" formatCode="#,##0.0;[Red]\-#,##0.0"/>
    <numFmt numFmtId="178" formatCode="0.0;&quot;▲ &quot;0.0"/>
    <numFmt numFmtId="179" formatCode="#,##0.0;&quot;▲ &quot;#,##0.0"/>
    <numFmt numFmtId="180" formatCode="0_);[Red]\(0\)"/>
    <numFmt numFmtId="181" formatCode="#,##0.0_);[Red]\(#,##0.0\)"/>
    <numFmt numFmtId="182" formatCode="0.0_ "/>
    <numFmt numFmtId="183" formatCode="#,##0.00;&quot;▲ &quot;#,##0.00"/>
  </numFmts>
  <fonts count="18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Arial"/>
      <family val="2"/>
    </font>
    <font>
      <sz val="11"/>
      <name val="Arial"/>
      <family val="2"/>
    </font>
    <font>
      <sz val="10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10"/>
      <name val="Arial"/>
      <family val="2"/>
    </font>
    <font>
      <sz val="10"/>
      <name val="ＭＳ Ｐゴシック"/>
      <family val="2"/>
      <charset val="128"/>
    </font>
    <font>
      <sz val="10"/>
      <name val="宋体"/>
      <family val="3"/>
      <charset val="128"/>
    </font>
    <font>
      <sz val="18"/>
      <color theme="3"/>
      <name val="ＭＳ Ｐゴシック"/>
      <family val="2"/>
      <charset val="128"/>
      <scheme val="major"/>
    </font>
  </fonts>
  <fills count="2">
    <fill>
      <patternFill patternType="none"/>
    </fill>
    <fill>
      <patternFill patternType="gray125"/>
    </fill>
  </fills>
  <borders count="7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4" fillId="0" borderId="0"/>
  </cellStyleXfs>
  <cellXfs count="368">
    <xf numFmtId="0" fontId="0" fillId="0" borderId="0" xfId="0">
      <alignment vertical="center"/>
    </xf>
    <xf numFmtId="0" fontId="4" fillId="0" borderId="0" xfId="0" applyFont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0" xfId="0" applyFont="1">
      <alignment vertical="center"/>
    </xf>
    <xf numFmtId="176" fontId="7" fillId="0" borderId="19" xfId="1" applyNumberFormat="1" applyFont="1" applyFill="1" applyBorder="1">
      <alignment vertical="center"/>
    </xf>
    <xf numFmtId="0" fontId="8" fillId="0" borderId="4" xfId="0" applyFont="1" applyBorder="1" applyAlignment="1">
      <alignment horizontal="center" vertical="center"/>
    </xf>
    <xf numFmtId="0" fontId="11" fillId="0" borderId="0" xfId="0" applyFont="1">
      <alignment vertical="center"/>
    </xf>
    <xf numFmtId="0" fontId="11" fillId="0" borderId="0" xfId="0" applyFont="1" applyAlignment="1">
      <alignment horizontal="right" vertical="center"/>
    </xf>
    <xf numFmtId="0" fontId="12" fillId="0" borderId="0" xfId="0" applyFont="1" applyAlignment="1">
      <alignment horizontal="right" vertical="center"/>
    </xf>
    <xf numFmtId="180" fontId="12" fillId="0" borderId="0" xfId="0" applyNumberFormat="1" applyFont="1">
      <alignment vertical="center"/>
    </xf>
    <xf numFmtId="0" fontId="12" fillId="0" borderId="0" xfId="0" applyFont="1">
      <alignment vertical="center"/>
    </xf>
    <xf numFmtId="0" fontId="13" fillId="0" borderId="0" xfId="0" applyFont="1" applyAlignment="1">
      <alignment horizontal="right" vertical="center"/>
    </xf>
    <xf numFmtId="0" fontId="13" fillId="0" borderId="0" xfId="0" applyFont="1">
      <alignment vertical="center"/>
    </xf>
    <xf numFmtId="0" fontId="8" fillId="0" borderId="63" xfId="0" applyFont="1" applyBorder="1" applyAlignment="1">
      <alignment horizontal="center" vertical="center"/>
    </xf>
    <xf numFmtId="179" fontId="11" fillId="0" borderId="0" xfId="0" applyNumberFormat="1" applyFont="1" applyAlignment="1">
      <alignment horizontal="right" vertical="center"/>
    </xf>
    <xf numFmtId="180" fontId="11" fillId="0" borderId="0" xfId="0" applyNumberFormat="1" applyFont="1">
      <alignment vertical="center"/>
    </xf>
    <xf numFmtId="180" fontId="13" fillId="0" borderId="0" xfId="0" applyNumberFormat="1" applyFont="1">
      <alignment vertical="center"/>
    </xf>
    <xf numFmtId="176" fontId="8" fillId="0" borderId="19" xfId="1" applyNumberFormat="1" applyFont="1" applyFill="1" applyBorder="1" applyAlignment="1">
      <alignment horizontal="right" vertical="center"/>
    </xf>
    <xf numFmtId="179" fontId="13" fillId="0" borderId="0" xfId="0" applyNumberFormat="1" applyFont="1">
      <alignment vertical="center"/>
    </xf>
    <xf numFmtId="0" fontId="11" fillId="0" borderId="45" xfId="0" applyFont="1" applyBorder="1">
      <alignment vertical="center"/>
    </xf>
    <xf numFmtId="0" fontId="4" fillId="0" borderId="58" xfId="0" applyFont="1" applyBorder="1" applyAlignment="1">
      <alignment horizontal="center" vertical="center"/>
    </xf>
    <xf numFmtId="0" fontId="13" fillId="0" borderId="5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 wrapText="1"/>
    </xf>
    <xf numFmtId="0" fontId="4" fillId="0" borderId="56" xfId="0" applyFont="1" applyBorder="1" applyAlignment="1">
      <alignment horizontal="center" vertical="center"/>
    </xf>
    <xf numFmtId="0" fontId="13" fillId="0" borderId="55" xfId="0" applyFont="1" applyBorder="1">
      <alignment vertical="center"/>
    </xf>
    <xf numFmtId="0" fontId="13" fillId="0" borderId="44" xfId="0" applyFont="1" applyBorder="1">
      <alignment vertical="center"/>
    </xf>
    <xf numFmtId="176" fontId="8" fillId="0" borderId="9" xfId="0" applyNumberFormat="1" applyFont="1" applyBorder="1" applyAlignment="1">
      <alignment horizontal="right" vertical="center" shrinkToFit="1"/>
    </xf>
    <xf numFmtId="176" fontId="8" fillId="0" borderId="13" xfId="0" applyNumberFormat="1" applyFont="1" applyBorder="1" applyAlignment="1">
      <alignment horizontal="right" vertical="center" shrinkToFit="1"/>
    </xf>
    <xf numFmtId="176" fontId="8" fillId="0" borderId="15" xfId="0" applyNumberFormat="1" applyFont="1" applyBorder="1" applyAlignment="1">
      <alignment horizontal="right" vertical="center" shrinkToFit="1"/>
    </xf>
    <xf numFmtId="176" fontId="8" fillId="0" borderId="12" xfId="0" applyNumberFormat="1" applyFont="1" applyBorder="1" applyAlignment="1">
      <alignment horizontal="right" vertical="center" shrinkToFit="1"/>
    </xf>
    <xf numFmtId="0" fontId="13" fillId="0" borderId="41" xfId="0" applyFont="1" applyBorder="1" applyAlignment="1">
      <alignment vertical="center" wrapText="1"/>
    </xf>
    <xf numFmtId="38" fontId="8" fillId="0" borderId="65" xfId="1" applyFont="1" applyFill="1" applyBorder="1" applyAlignment="1">
      <alignment horizontal="right" vertical="center"/>
    </xf>
    <xf numFmtId="38" fontId="8" fillId="0" borderId="32" xfId="1" applyFont="1" applyFill="1" applyBorder="1" applyAlignment="1">
      <alignment horizontal="right" vertical="center"/>
    </xf>
    <xf numFmtId="38" fontId="8" fillId="0" borderId="31" xfId="1" applyFont="1" applyFill="1" applyBorder="1" applyAlignment="1">
      <alignment horizontal="right" vertical="center"/>
    </xf>
    <xf numFmtId="38" fontId="8" fillId="0" borderId="59" xfId="1" applyFont="1" applyFill="1" applyBorder="1" applyAlignment="1">
      <alignment horizontal="right" vertical="center"/>
    </xf>
    <xf numFmtId="0" fontId="4" fillId="0" borderId="11" xfId="0" applyFont="1" applyBorder="1" applyAlignment="1">
      <alignment horizontal="center" vertical="center"/>
    </xf>
    <xf numFmtId="38" fontId="8" fillId="0" borderId="9" xfId="1" applyFont="1" applyFill="1" applyBorder="1" applyAlignment="1">
      <alignment horizontal="right" vertical="center"/>
    </xf>
    <xf numFmtId="38" fontId="8" fillId="0" borderId="13" xfId="1" applyFont="1" applyFill="1" applyBorder="1" applyAlignment="1">
      <alignment horizontal="right" vertical="center"/>
    </xf>
    <xf numFmtId="38" fontId="8" fillId="0" borderId="15" xfId="1" applyFont="1" applyFill="1" applyBorder="1" applyAlignment="1">
      <alignment horizontal="right" vertical="center"/>
    </xf>
    <xf numFmtId="38" fontId="8" fillId="0" borderId="12" xfId="1" applyFont="1" applyFill="1" applyBorder="1" applyAlignment="1">
      <alignment horizontal="right" vertical="center"/>
    </xf>
    <xf numFmtId="0" fontId="15" fillId="0" borderId="60" xfId="0" applyFont="1" applyBorder="1" applyAlignment="1">
      <alignment vertical="center" wrapText="1"/>
    </xf>
    <xf numFmtId="177" fontId="8" fillId="0" borderId="63" xfId="1" applyNumberFormat="1" applyFont="1" applyFill="1" applyBorder="1" applyAlignment="1">
      <alignment horizontal="right" vertical="center" shrinkToFit="1"/>
    </xf>
    <xf numFmtId="177" fontId="8" fillId="0" borderId="4" xfId="1" applyNumberFormat="1" applyFont="1" applyFill="1" applyBorder="1" applyAlignment="1">
      <alignment horizontal="right" vertical="center" shrinkToFit="1"/>
    </xf>
    <xf numFmtId="178" fontId="8" fillId="0" borderId="4" xfId="1" applyNumberFormat="1" applyFont="1" applyFill="1" applyBorder="1" applyAlignment="1">
      <alignment horizontal="right" vertical="center" shrinkToFit="1"/>
    </xf>
    <xf numFmtId="178" fontId="8" fillId="0" borderId="4" xfId="0" applyNumberFormat="1" applyFont="1" applyBorder="1" applyAlignment="1">
      <alignment horizontal="right" vertical="center" shrinkToFit="1"/>
    </xf>
    <xf numFmtId="178" fontId="8" fillId="0" borderId="7" xfId="0" applyNumberFormat="1" applyFont="1" applyBorder="1" applyAlignment="1">
      <alignment horizontal="right" vertical="center" shrinkToFit="1"/>
    </xf>
    <xf numFmtId="178" fontId="8" fillId="0" borderId="8" xfId="0" applyNumberFormat="1" applyFont="1" applyBorder="1" applyAlignment="1">
      <alignment horizontal="right" vertical="center" shrinkToFit="1"/>
    </xf>
    <xf numFmtId="38" fontId="8" fillId="0" borderId="9" xfId="1" applyFont="1" applyFill="1" applyBorder="1" applyAlignment="1">
      <alignment horizontal="right" vertical="center" shrinkToFit="1"/>
    </xf>
    <xf numFmtId="38" fontId="8" fillId="0" borderId="13" xfId="1" applyFont="1" applyFill="1" applyBorder="1" applyAlignment="1">
      <alignment horizontal="right" vertical="center" shrinkToFit="1"/>
    </xf>
    <xf numFmtId="176" fontId="8" fillId="0" borderId="13" xfId="1" applyNumberFormat="1" applyFont="1" applyFill="1" applyBorder="1" applyAlignment="1">
      <alignment horizontal="right" vertical="center" shrinkToFit="1"/>
    </xf>
    <xf numFmtId="0" fontId="13" fillId="0" borderId="60" xfId="0" applyFont="1" applyBorder="1" applyAlignment="1">
      <alignment vertical="center" wrapText="1"/>
    </xf>
    <xf numFmtId="38" fontId="8" fillId="0" borderId="63" xfId="1" applyFont="1" applyFill="1" applyBorder="1" applyAlignment="1">
      <alignment horizontal="right" vertical="center" shrinkToFit="1"/>
    </xf>
    <xf numFmtId="38" fontId="8" fillId="0" borderId="4" xfId="1" applyFont="1" applyFill="1" applyBorder="1" applyAlignment="1">
      <alignment horizontal="right" vertical="center" shrinkToFit="1"/>
    </xf>
    <xf numFmtId="38" fontId="8" fillId="0" borderId="7" xfId="1" applyFont="1" applyFill="1" applyBorder="1" applyAlignment="1">
      <alignment horizontal="right" vertical="center" shrinkToFit="1"/>
    </xf>
    <xf numFmtId="38" fontId="8" fillId="0" borderId="8" xfId="1" applyFont="1" applyFill="1" applyBorder="1" applyAlignment="1">
      <alignment horizontal="right" vertical="center" shrinkToFit="1"/>
    </xf>
    <xf numFmtId="0" fontId="11" fillId="0" borderId="44" xfId="0" applyFont="1" applyBorder="1">
      <alignment vertical="center"/>
    </xf>
    <xf numFmtId="179" fontId="8" fillId="0" borderId="14" xfId="1" applyNumberFormat="1" applyFont="1" applyFill="1" applyBorder="1" applyAlignment="1">
      <alignment horizontal="right" vertical="center" shrinkToFit="1"/>
    </xf>
    <xf numFmtId="0" fontId="13" fillId="0" borderId="54" xfId="0" applyFont="1" applyBorder="1" applyAlignment="1">
      <alignment vertical="center" wrapText="1"/>
    </xf>
    <xf numFmtId="179" fontId="8" fillId="0" borderId="19" xfId="1" applyNumberFormat="1" applyFont="1" applyFill="1" applyBorder="1" applyAlignment="1">
      <alignment horizontal="right" vertical="center" shrinkToFit="1"/>
    </xf>
    <xf numFmtId="179" fontId="8" fillId="0" borderId="40" xfId="1" applyNumberFormat="1" applyFont="1" applyFill="1" applyBorder="1" applyAlignment="1">
      <alignment horizontal="right" vertical="center" shrinkToFit="1"/>
    </xf>
    <xf numFmtId="179" fontId="8" fillId="0" borderId="20" xfId="1" applyNumberFormat="1" applyFont="1" applyFill="1" applyBorder="1" applyAlignment="1">
      <alignment horizontal="right" vertical="center" shrinkToFit="1"/>
    </xf>
    <xf numFmtId="179" fontId="8" fillId="0" borderId="21" xfId="1" applyNumberFormat="1" applyFont="1" applyFill="1" applyBorder="1" applyAlignment="1">
      <alignment horizontal="right" vertical="center" shrinkToFit="1"/>
    </xf>
    <xf numFmtId="179" fontId="8" fillId="0" borderId="50" xfId="1" applyNumberFormat="1" applyFont="1" applyFill="1" applyBorder="1" applyAlignment="1">
      <alignment horizontal="right" vertical="center" shrinkToFit="1"/>
    </xf>
    <xf numFmtId="179" fontId="8" fillId="0" borderId="46" xfId="0" applyNumberFormat="1" applyFont="1" applyBorder="1" applyAlignment="1">
      <alignment horizontal="right" vertical="center" shrinkToFit="1"/>
    </xf>
    <xf numFmtId="179" fontId="8" fillId="0" borderId="0" xfId="0" applyNumberFormat="1" applyFont="1" applyAlignment="1">
      <alignment horizontal="right" vertical="center" shrinkToFit="1"/>
    </xf>
    <xf numFmtId="179" fontId="8" fillId="0" borderId="50" xfId="0" applyNumberFormat="1" applyFont="1" applyBorder="1" applyAlignment="1">
      <alignment horizontal="right" vertical="center" shrinkToFit="1"/>
    </xf>
    <xf numFmtId="179" fontId="8" fillId="0" borderId="67" xfId="0" applyNumberFormat="1" applyFont="1" applyBorder="1" applyAlignment="1">
      <alignment horizontal="right" vertical="center" shrinkToFit="1"/>
    </xf>
    <xf numFmtId="0" fontId="13" fillId="0" borderId="45" xfId="0" applyFont="1" applyBorder="1" applyAlignment="1">
      <alignment vertical="center" wrapText="1"/>
    </xf>
    <xf numFmtId="179" fontId="8" fillId="0" borderId="22" xfId="1" applyNumberFormat="1" applyFont="1" applyFill="1" applyBorder="1" applyAlignment="1">
      <alignment horizontal="right" vertical="center" shrinkToFit="1"/>
    </xf>
    <xf numFmtId="179" fontId="8" fillId="0" borderId="42" xfId="1" applyNumberFormat="1" applyFont="1" applyFill="1" applyBorder="1" applyAlignment="1">
      <alignment horizontal="right" vertical="center" shrinkToFit="1"/>
    </xf>
    <xf numFmtId="179" fontId="8" fillId="0" borderId="24" xfId="1" applyNumberFormat="1" applyFont="1" applyFill="1" applyBorder="1" applyAlignment="1">
      <alignment horizontal="right" vertical="center" shrinkToFit="1"/>
    </xf>
    <xf numFmtId="179" fontId="8" fillId="0" borderId="23" xfId="1" applyNumberFormat="1" applyFont="1" applyFill="1" applyBorder="1" applyAlignment="1">
      <alignment horizontal="right" vertical="center" shrinkToFit="1"/>
    </xf>
    <xf numFmtId="179" fontId="8" fillId="0" borderId="22" xfId="0" applyNumberFormat="1" applyFont="1" applyBorder="1" applyAlignment="1">
      <alignment horizontal="right" vertical="center" shrinkToFit="1"/>
    </xf>
    <xf numFmtId="179" fontId="8" fillId="0" borderId="24" xfId="0" applyNumberFormat="1" applyFont="1" applyBorder="1" applyAlignment="1">
      <alignment horizontal="right" vertical="center" shrinkToFit="1"/>
    </xf>
    <xf numFmtId="179" fontId="8" fillId="0" borderId="23" xfId="0" applyNumberFormat="1" applyFont="1" applyBorder="1" applyAlignment="1">
      <alignment horizontal="right" vertical="center" shrinkToFit="1"/>
    </xf>
    <xf numFmtId="179" fontId="8" fillId="0" borderId="16" xfId="0" applyNumberFormat="1" applyFont="1" applyBorder="1" applyAlignment="1">
      <alignment horizontal="right" vertical="center" shrinkToFit="1"/>
    </xf>
    <xf numFmtId="0" fontId="13" fillId="0" borderId="47" xfId="0" applyFont="1" applyBorder="1" applyAlignment="1">
      <alignment vertical="center" wrapText="1"/>
    </xf>
    <xf numFmtId="179" fontId="8" fillId="0" borderId="28" xfId="1" applyNumberFormat="1" applyFont="1" applyFill="1" applyBorder="1" applyAlignment="1">
      <alignment horizontal="right" vertical="center" shrinkToFit="1"/>
    </xf>
    <xf numFmtId="179" fontId="8" fillId="0" borderId="43" xfId="1" applyNumberFormat="1" applyFont="1" applyFill="1" applyBorder="1" applyAlignment="1">
      <alignment horizontal="right" vertical="center" shrinkToFit="1"/>
    </xf>
    <xf numFmtId="179" fontId="8" fillId="0" borderId="29" xfId="1" applyNumberFormat="1" applyFont="1" applyFill="1" applyBorder="1" applyAlignment="1">
      <alignment horizontal="right" vertical="center" shrinkToFit="1"/>
    </xf>
    <xf numFmtId="179" fontId="8" fillId="0" borderId="30" xfId="1" applyNumberFormat="1" applyFont="1" applyFill="1" applyBorder="1" applyAlignment="1">
      <alignment horizontal="right" vertical="center" shrinkToFit="1"/>
    </xf>
    <xf numFmtId="179" fontId="8" fillId="0" borderId="31" xfId="1" applyNumberFormat="1" applyFont="1" applyFill="1" applyBorder="1" applyAlignment="1">
      <alignment horizontal="right" vertical="center" shrinkToFit="1"/>
    </xf>
    <xf numFmtId="179" fontId="8" fillId="0" borderId="32" xfId="0" applyNumberFormat="1" applyFont="1" applyBorder="1" applyAlignment="1">
      <alignment horizontal="right" vertical="center" shrinkToFit="1"/>
    </xf>
    <xf numFmtId="179" fontId="8" fillId="0" borderId="33" xfId="0" applyNumberFormat="1" applyFont="1" applyBorder="1" applyAlignment="1">
      <alignment horizontal="right" vertical="center" shrinkToFit="1"/>
    </xf>
    <xf numFmtId="179" fontId="8" fillId="0" borderId="31" xfId="0" applyNumberFormat="1" applyFont="1" applyBorder="1" applyAlignment="1">
      <alignment horizontal="right" vertical="center" shrinkToFit="1"/>
    </xf>
    <xf numFmtId="179" fontId="8" fillId="0" borderId="59" xfId="0" applyNumberFormat="1" applyFont="1" applyBorder="1" applyAlignment="1">
      <alignment horizontal="right" vertical="center" shrinkToFit="1"/>
    </xf>
    <xf numFmtId="179" fontId="8" fillId="0" borderId="19" xfId="0" applyNumberFormat="1" applyFont="1" applyBorder="1" applyAlignment="1">
      <alignment horizontal="right" vertical="center" shrinkToFit="1"/>
    </xf>
    <xf numFmtId="179" fontId="8" fillId="0" borderId="20" xfId="0" applyNumberFormat="1" applyFont="1" applyBorder="1" applyAlignment="1">
      <alignment horizontal="right" vertical="center" shrinkToFit="1"/>
    </xf>
    <xf numFmtId="179" fontId="8" fillId="0" borderId="21" xfId="0" applyNumberFormat="1" applyFont="1" applyBorder="1" applyAlignment="1">
      <alignment horizontal="right" vertical="center" shrinkToFit="1"/>
    </xf>
    <xf numFmtId="179" fontId="8" fillId="0" borderId="68" xfId="0" applyNumberFormat="1" applyFont="1" applyBorder="1" applyAlignment="1">
      <alignment horizontal="right" vertical="center" shrinkToFit="1"/>
    </xf>
    <xf numFmtId="179" fontId="8" fillId="0" borderId="28" xfId="0" applyNumberFormat="1" applyFont="1" applyBorder="1" applyAlignment="1">
      <alignment horizontal="right" vertical="center" shrinkToFit="1"/>
    </xf>
    <xf numFmtId="179" fontId="8" fillId="0" borderId="29" xfId="0" applyNumberFormat="1" applyFont="1" applyBorder="1" applyAlignment="1">
      <alignment horizontal="right" vertical="center" shrinkToFit="1"/>
    </xf>
    <xf numFmtId="179" fontId="8" fillId="0" borderId="30" xfId="0" applyNumberFormat="1" applyFont="1" applyBorder="1" applyAlignment="1">
      <alignment horizontal="right" vertical="center" shrinkToFit="1"/>
    </xf>
    <xf numFmtId="179" fontId="8" fillId="0" borderId="27" xfId="0" applyNumberFormat="1" applyFont="1" applyBorder="1" applyAlignment="1">
      <alignment horizontal="right" vertical="center" shrinkToFit="1"/>
    </xf>
    <xf numFmtId="0" fontId="4" fillId="0" borderId="56" xfId="0" applyFont="1" applyBorder="1" applyAlignment="1">
      <alignment horizontal="center" vertical="center" wrapText="1"/>
    </xf>
    <xf numFmtId="179" fontId="8" fillId="0" borderId="4" xfId="0" applyNumberFormat="1" applyFont="1" applyBorder="1" applyAlignment="1">
      <alignment horizontal="right" vertical="center" shrinkToFit="1"/>
    </xf>
    <xf numFmtId="179" fontId="8" fillId="0" borderId="6" xfId="0" applyNumberFormat="1" applyFont="1" applyBorder="1" applyAlignment="1">
      <alignment horizontal="right" vertical="center" shrinkToFit="1"/>
    </xf>
    <xf numFmtId="179" fontId="8" fillId="0" borderId="7" xfId="0" applyNumberFormat="1" applyFont="1" applyBorder="1" applyAlignment="1">
      <alignment horizontal="right" vertical="center" shrinkToFit="1"/>
    </xf>
    <xf numFmtId="179" fontId="8" fillId="0" borderId="8" xfId="0" applyNumberFormat="1" applyFont="1" applyBorder="1" applyAlignment="1">
      <alignment horizontal="right" vertical="center" shrinkToFit="1"/>
    </xf>
    <xf numFmtId="179" fontId="8" fillId="0" borderId="4" xfId="1" applyNumberFormat="1" applyFont="1" applyFill="1" applyBorder="1" applyAlignment="1">
      <alignment horizontal="right" vertical="center" shrinkToFit="1"/>
    </xf>
    <xf numFmtId="179" fontId="8" fillId="0" borderId="66" xfId="1" applyNumberFormat="1" applyFont="1" applyFill="1" applyBorder="1" applyAlignment="1">
      <alignment horizontal="right" vertical="center" shrinkToFit="1"/>
    </xf>
    <xf numFmtId="179" fontId="8" fillId="0" borderId="6" xfId="1" applyNumberFormat="1" applyFont="1" applyFill="1" applyBorder="1" applyAlignment="1">
      <alignment horizontal="right" vertical="center" shrinkToFit="1"/>
    </xf>
    <xf numFmtId="179" fontId="8" fillId="0" borderId="7" xfId="1" applyNumberFormat="1" applyFont="1" applyFill="1" applyBorder="1" applyAlignment="1">
      <alignment horizontal="right" vertical="center" shrinkToFit="1"/>
    </xf>
    <xf numFmtId="183" fontId="8" fillId="0" borderId="4" xfId="0" applyNumberFormat="1" applyFont="1" applyBorder="1" applyAlignment="1">
      <alignment horizontal="right" vertical="center" shrinkToFit="1"/>
    </xf>
    <xf numFmtId="183" fontId="8" fillId="0" borderId="7" xfId="0" applyNumberFormat="1" applyFont="1" applyBorder="1" applyAlignment="1">
      <alignment horizontal="right" vertical="center" shrinkToFit="1"/>
    </xf>
    <xf numFmtId="183" fontId="8" fillId="0" borderId="8" xfId="0" applyNumberFormat="1" applyFont="1" applyBorder="1" applyAlignment="1">
      <alignment horizontal="right" vertical="center" shrinkToFit="1"/>
    </xf>
    <xf numFmtId="0" fontId="11" fillId="0" borderId="54" xfId="0" applyFont="1" applyBorder="1">
      <alignment vertical="center"/>
    </xf>
    <xf numFmtId="0" fontId="11" fillId="0" borderId="47" xfId="0" applyFont="1" applyBorder="1">
      <alignment vertical="center"/>
    </xf>
    <xf numFmtId="179" fontId="8" fillId="0" borderId="27" xfId="1" applyNumberFormat="1" applyFont="1" applyFill="1" applyBorder="1" applyAlignment="1">
      <alignment horizontal="right" vertical="center" shrinkToFit="1"/>
    </xf>
    <xf numFmtId="14" fontId="8" fillId="0" borderId="0" xfId="0" applyNumberFormat="1" applyFont="1" applyAlignment="1">
      <alignment horizontal="right" vertical="center"/>
    </xf>
    <xf numFmtId="176" fontId="7" fillId="0" borderId="19" xfId="1" applyNumberFormat="1" applyFont="1" applyFill="1" applyBorder="1" applyAlignment="1">
      <alignment horizontal="right" vertical="center"/>
    </xf>
    <xf numFmtId="176" fontId="7" fillId="0" borderId="28" xfId="1" applyNumberFormat="1" applyFont="1" applyFill="1" applyBorder="1" applyAlignment="1">
      <alignment horizontal="right" vertical="center"/>
    </xf>
    <xf numFmtId="0" fontId="11" fillId="0" borderId="0" xfId="0" applyFont="1" applyFill="1">
      <alignment vertical="center"/>
    </xf>
    <xf numFmtId="0" fontId="11" fillId="0" borderId="0" xfId="0" applyFont="1" applyFill="1" applyAlignment="1">
      <alignment horizontal="center" vertical="center"/>
    </xf>
    <xf numFmtId="0" fontId="8" fillId="0" borderId="0" xfId="0" applyFont="1" applyFill="1">
      <alignment vertical="center"/>
    </xf>
    <xf numFmtId="0" fontId="13" fillId="0" borderId="0" xfId="0" applyFont="1" applyFill="1">
      <alignment vertical="center"/>
    </xf>
    <xf numFmtId="0" fontId="11" fillId="0" borderId="55" xfId="0" applyFont="1" applyFill="1" applyBorder="1">
      <alignment vertical="center"/>
    </xf>
    <xf numFmtId="0" fontId="11" fillId="0" borderId="60" xfId="0" applyFont="1" applyFill="1" applyBorder="1" applyAlignment="1">
      <alignment horizontal="center" vertical="center"/>
    </xf>
    <xf numFmtId="180" fontId="8" fillId="0" borderId="3" xfId="0" applyNumberFormat="1" applyFont="1" applyFill="1" applyBorder="1" applyAlignment="1">
      <alignment horizontal="center"/>
    </xf>
    <xf numFmtId="180" fontId="8" fillId="0" borderId="2" xfId="0" applyNumberFormat="1" applyFont="1" applyFill="1" applyBorder="1" applyAlignment="1">
      <alignment horizontal="center"/>
    </xf>
    <xf numFmtId="180" fontId="8" fillId="0" borderId="4" xfId="0" applyNumberFormat="1" applyFont="1" applyFill="1" applyBorder="1" applyAlignment="1">
      <alignment horizontal="center"/>
    </xf>
    <xf numFmtId="180" fontId="8" fillId="0" borderId="6" xfId="0" applyNumberFormat="1" applyFont="1" applyFill="1" applyBorder="1" applyAlignment="1">
      <alignment horizontal="center"/>
    </xf>
    <xf numFmtId="180" fontId="8" fillId="0" borderId="7" xfId="0" applyNumberFormat="1" applyFont="1" applyFill="1" applyBorder="1" applyAlignment="1">
      <alignment horizontal="center"/>
    </xf>
    <xf numFmtId="0" fontId="8" fillId="0" borderId="4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11" fillId="0" borderId="10" xfId="0" applyFont="1" applyFill="1" applyBorder="1">
      <alignment vertical="center"/>
    </xf>
    <xf numFmtId="38" fontId="8" fillId="0" borderId="14" xfId="0" applyNumberFormat="1" applyFont="1" applyFill="1" applyBorder="1" applyAlignment="1">
      <alignment horizontal="center"/>
    </xf>
    <xf numFmtId="0" fontId="8" fillId="0" borderId="14" xfId="0" applyFont="1" applyFill="1" applyBorder="1">
      <alignment vertical="center"/>
    </xf>
    <xf numFmtId="0" fontId="11" fillId="0" borderId="17" xfId="0" applyFont="1" applyFill="1" applyBorder="1">
      <alignment vertical="center"/>
    </xf>
    <xf numFmtId="178" fontId="8" fillId="0" borderId="22" xfId="0" applyNumberFormat="1" applyFont="1" applyFill="1" applyBorder="1" applyAlignment="1">
      <alignment horizontal="right" vertical="center"/>
    </xf>
    <xf numFmtId="178" fontId="8" fillId="0" borderId="22" xfId="0" applyNumberFormat="1" applyFont="1" applyFill="1" applyBorder="1">
      <alignment vertical="center"/>
    </xf>
    <xf numFmtId="178" fontId="8" fillId="0" borderId="24" xfId="0" applyNumberFormat="1" applyFont="1" applyFill="1" applyBorder="1">
      <alignment vertical="center"/>
    </xf>
    <xf numFmtId="178" fontId="8" fillId="0" borderId="23" xfId="0" applyNumberFormat="1" applyFont="1" applyFill="1" applyBorder="1">
      <alignment vertical="center"/>
    </xf>
    <xf numFmtId="178" fontId="8" fillId="0" borderId="23" xfId="0" applyNumberFormat="1" applyFont="1" applyFill="1" applyBorder="1" applyAlignment="1">
      <alignment horizontal="right" vertical="center"/>
    </xf>
    <xf numFmtId="182" fontId="8" fillId="0" borderId="22" xfId="0" applyNumberFormat="1" applyFont="1" applyFill="1" applyBorder="1" applyAlignment="1">
      <alignment horizontal="right" vertical="center"/>
    </xf>
    <xf numFmtId="182" fontId="8" fillId="0" borderId="24" xfId="0" applyNumberFormat="1" applyFont="1" applyFill="1" applyBorder="1" applyAlignment="1">
      <alignment horizontal="right" vertical="center"/>
    </xf>
    <xf numFmtId="182" fontId="8" fillId="0" borderId="16" xfId="0" applyNumberFormat="1" applyFont="1" applyFill="1" applyBorder="1" applyAlignment="1">
      <alignment horizontal="right" vertical="center"/>
    </xf>
    <xf numFmtId="0" fontId="11" fillId="0" borderId="17" xfId="0" applyFont="1" applyFill="1" applyBorder="1" applyAlignment="1">
      <alignment horizontal="left"/>
    </xf>
    <xf numFmtId="0" fontId="11" fillId="0" borderId="48" xfId="0" applyFont="1" applyFill="1" applyBorder="1" applyAlignment="1">
      <alignment horizontal="left"/>
    </xf>
    <xf numFmtId="178" fontId="8" fillId="0" borderId="49" xfId="0" applyNumberFormat="1" applyFont="1" applyFill="1" applyBorder="1" applyAlignment="1">
      <alignment horizontal="right" vertical="center"/>
    </xf>
    <xf numFmtId="178" fontId="8" fillId="0" borderId="49" xfId="0" applyNumberFormat="1" applyFont="1" applyFill="1" applyBorder="1">
      <alignment vertical="center"/>
    </xf>
    <xf numFmtId="178" fontId="8" fillId="0" borderId="51" xfId="0" applyNumberFormat="1" applyFont="1" applyFill="1" applyBorder="1">
      <alignment vertical="center"/>
    </xf>
    <xf numFmtId="178" fontId="8" fillId="0" borderId="52" xfId="0" applyNumberFormat="1" applyFont="1" applyFill="1" applyBorder="1">
      <alignment vertical="center"/>
    </xf>
    <xf numFmtId="182" fontId="8" fillId="0" borderId="49" xfId="0" applyNumberFormat="1" applyFont="1" applyFill="1" applyBorder="1">
      <alignment vertical="center"/>
    </xf>
    <xf numFmtId="182" fontId="8" fillId="0" borderId="51" xfId="0" applyNumberFormat="1" applyFont="1" applyFill="1" applyBorder="1">
      <alignment vertical="center"/>
    </xf>
    <xf numFmtId="182" fontId="8" fillId="0" borderId="49" xfId="0" applyNumberFormat="1" applyFont="1" applyFill="1" applyBorder="1" applyAlignment="1">
      <alignment horizontal="right" vertical="center"/>
    </xf>
    <xf numFmtId="182" fontId="8" fillId="0" borderId="69" xfId="0" applyNumberFormat="1" applyFont="1" applyFill="1" applyBorder="1" applyAlignment="1">
      <alignment horizontal="right" vertical="center"/>
    </xf>
    <xf numFmtId="0" fontId="11" fillId="0" borderId="34" xfId="0" applyFont="1" applyFill="1" applyBorder="1" applyAlignment="1">
      <alignment horizontal="center" vertical="center"/>
    </xf>
    <xf numFmtId="0" fontId="11" fillId="0" borderId="37" xfId="0" applyFont="1" applyFill="1" applyBorder="1">
      <alignment vertical="center"/>
    </xf>
    <xf numFmtId="38" fontId="8" fillId="0" borderId="19" xfId="1" applyFont="1" applyFill="1" applyBorder="1" applyAlignment="1">
      <alignment horizontal="right" vertical="center"/>
    </xf>
    <xf numFmtId="38" fontId="8" fillId="0" borderId="19" xfId="1" applyFont="1" applyFill="1" applyBorder="1">
      <alignment vertical="center"/>
    </xf>
    <xf numFmtId="176" fontId="8" fillId="0" borderId="22" xfId="1" applyNumberFormat="1" applyFont="1" applyFill="1" applyBorder="1" applyAlignment="1">
      <alignment horizontal="right" vertical="center"/>
    </xf>
    <xf numFmtId="38" fontId="8" fillId="0" borderId="22" xfId="1" applyFont="1" applyFill="1" applyBorder="1">
      <alignment vertical="center"/>
    </xf>
    <xf numFmtId="38" fontId="8" fillId="0" borderId="22" xfId="1" applyFont="1" applyFill="1" applyBorder="1" applyAlignment="1">
      <alignment horizontal="right" vertical="center"/>
    </xf>
    <xf numFmtId="176" fontId="8" fillId="0" borderId="22" xfId="0" applyNumberFormat="1" applyFont="1" applyFill="1" applyBorder="1" applyAlignment="1">
      <alignment horizontal="right" vertical="center"/>
    </xf>
    <xf numFmtId="38" fontId="8" fillId="0" borderId="16" xfId="1" applyFont="1" applyFill="1" applyBorder="1" applyAlignment="1">
      <alignment horizontal="right" vertical="center"/>
    </xf>
    <xf numFmtId="38" fontId="8" fillId="0" borderId="22" xfId="0" applyNumberFormat="1" applyFont="1" applyFill="1" applyBorder="1" applyAlignment="1">
      <alignment horizontal="right" vertical="center"/>
    </xf>
    <xf numFmtId="176" fontId="8" fillId="0" borderId="24" xfId="0" applyNumberFormat="1" applyFont="1" applyFill="1" applyBorder="1" applyAlignment="1">
      <alignment horizontal="right" vertical="center"/>
    </xf>
    <xf numFmtId="38" fontId="8" fillId="0" borderId="24" xfId="1" applyFont="1" applyFill="1" applyBorder="1" applyAlignment="1">
      <alignment horizontal="right" vertical="center"/>
    </xf>
    <xf numFmtId="38" fontId="8" fillId="0" borderId="23" xfId="1" applyFont="1" applyFill="1" applyBorder="1">
      <alignment vertical="center"/>
    </xf>
    <xf numFmtId="38" fontId="8" fillId="0" borderId="23" xfId="1" applyFont="1" applyFill="1" applyBorder="1" applyAlignment="1">
      <alignment horizontal="right" vertical="center"/>
    </xf>
    <xf numFmtId="176" fontId="8" fillId="0" borderId="24" xfId="1" applyNumberFormat="1" applyFont="1" applyFill="1" applyBorder="1" applyAlignment="1">
      <alignment horizontal="right" vertical="center"/>
    </xf>
    <xf numFmtId="176" fontId="8" fillId="0" borderId="22" xfId="1" applyNumberFormat="1" applyFont="1" applyFill="1" applyBorder="1">
      <alignment vertical="center"/>
    </xf>
    <xf numFmtId="176" fontId="8" fillId="0" borderId="23" xfId="1" applyNumberFormat="1" applyFont="1" applyFill="1" applyBorder="1" applyAlignment="1">
      <alignment horizontal="right" vertical="center"/>
    </xf>
    <xf numFmtId="0" fontId="11" fillId="0" borderId="48" xfId="0" applyFont="1" applyFill="1" applyBorder="1">
      <alignment vertical="center"/>
    </xf>
    <xf numFmtId="176" fontId="8" fillId="0" borderId="49" xfId="1" applyNumberFormat="1" applyFont="1" applyFill="1" applyBorder="1" applyAlignment="1">
      <alignment horizontal="right" vertical="center"/>
    </xf>
    <xf numFmtId="176" fontId="8" fillId="0" borderId="49" xfId="1" applyNumberFormat="1" applyFont="1" applyFill="1" applyBorder="1">
      <alignment vertical="center"/>
    </xf>
    <xf numFmtId="176" fontId="8" fillId="0" borderId="49" xfId="0" applyNumberFormat="1" applyFont="1" applyFill="1" applyBorder="1" applyAlignment="1">
      <alignment horizontal="right" vertical="center"/>
    </xf>
    <xf numFmtId="176" fontId="8" fillId="0" borderId="51" xfId="0" applyNumberFormat="1" applyFont="1" applyFill="1" applyBorder="1" applyAlignment="1">
      <alignment horizontal="right" vertical="center"/>
    </xf>
    <xf numFmtId="176" fontId="8" fillId="0" borderId="51" xfId="1" applyNumberFormat="1" applyFont="1" applyFill="1" applyBorder="1" applyAlignment="1">
      <alignment horizontal="right" vertical="center"/>
    </xf>
    <xf numFmtId="176" fontId="8" fillId="0" borderId="52" xfId="1" applyNumberFormat="1" applyFont="1" applyFill="1" applyBorder="1" applyAlignment="1">
      <alignment horizontal="right" vertical="center"/>
    </xf>
    <xf numFmtId="0" fontId="11" fillId="0" borderId="25" xfId="0" applyFont="1" applyFill="1" applyBorder="1">
      <alignment vertical="center"/>
    </xf>
    <xf numFmtId="176" fontId="8" fillId="0" borderId="28" xfId="1" applyNumberFormat="1" applyFont="1" applyFill="1" applyBorder="1" applyAlignment="1">
      <alignment horizontal="right" vertical="center"/>
    </xf>
    <xf numFmtId="176" fontId="8" fillId="0" borderId="28" xfId="1" applyNumberFormat="1" applyFont="1" applyFill="1" applyBorder="1">
      <alignment vertical="center"/>
    </xf>
    <xf numFmtId="176" fontId="8" fillId="0" borderId="29" xfId="1" applyNumberFormat="1" applyFont="1" applyFill="1" applyBorder="1" applyAlignment="1">
      <alignment horizontal="right" vertical="center"/>
    </xf>
    <xf numFmtId="176" fontId="8" fillId="0" borderId="30" xfId="1" applyNumberFormat="1" applyFont="1" applyFill="1" applyBorder="1">
      <alignment vertical="center"/>
    </xf>
    <xf numFmtId="176" fontId="8" fillId="0" borderId="30" xfId="1" applyNumberFormat="1" applyFont="1" applyFill="1" applyBorder="1" applyAlignment="1">
      <alignment horizontal="right" vertical="center"/>
    </xf>
    <xf numFmtId="176" fontId="8" fillId="0" borderId="28" xfId="0" applyNumberFormat="1" applyFont="1" applyFill="1" applyBorder="1" applyAlignment="1">
      <alignment horizontal="right" vertical="center"/>
    </xf>
    <xf numFmtId="176" fontId="8" fillId="0" borderId="29" xfId="0" applyNumberFormat="1" applyFont="1" applyFill="1" applyBorder="1" applyAlignment="1">
      <alignment horizontal="right" vertical="center"/>
    </xf>
    <xf numFmtId="38" fontId="8" fillId="0" borderId="27" xfId="1" applyFont="1" applyFill="1" applyBorder="1" applyAlignment="1">
      <alignment horizontal="right" vertical="center"/>
    </xf>
    <xf numFmtId="176" fontId="8" fillId="0" borderId="13" xfId="1" applyNumberFormat="1" applyFont="1" applyFill="1" applyBorder="1" applyAlignment="1">
      <alignment horizontal="right" vertical="center"/>
    </xf>
    <xf numFmtId="176" fontId="8" fillId="0" borderId="14" xfId="1" applyNumberFormat="1" applyFont="1" applyFill="1" applyBorder="1" applyAlignment="1">
      <alignment horizontal="right" vertical="center"/>
    </xf>
    <xf numFmtId="176" fontId="8" fillId="0" borderId="15" xfId="1" applyNumberFormat="1" applyFont="1" applyFill="1" applyBorder="1" applyAlignment="1">
      <alignment horizontal="right" vertical="center"/>
    </xf>
    <xf numFmtId="176" fontId="8" fillId="0" borderId="12" xfId="1" applyNumberFormat="1" applyFont="1" applyFill="1" applyBorder="1" applyAlignment="1">
      <alignment horizontal="right" vertical="center"/>
    </xf>
    <xf numFmtId="176" fontId="8" fillId="0" borderId="20" xfId="1" applyNumberFormat="1" applyFont="1" applyFill="1" applyBorder="1" applyAlignment="1">
      <alignment horizontal="right" vertical="center"/>
    </xf>
    <xf numFmtId="176" fontId="8" fillId="0" borderId="16" xfId="1" applyNumberFormat="1" applyFont="1" applyFill="1" applyBorder="1" applyAlignment="1">
      <alignment horizontal="right" vertical="center"/>
    </xf>
    <xf numFmtId="176" fontId="8" fillId="0" borderId="30" xfId="0" applyNumberFormat="1" applyFont="1" applyFill="1" applyBorder="1" applyAlignment="1">
      <alignment horizontal="right" vertical="center"/>
    </xf>
    <xf numFmtId="176" fontId="8" fillId="0" borderId="27" xfId="1" applyNumberFormat="1" applyFont="1" applyFill="1" applyBorder="1" applyAlignment="1">
      <alignment horizontal="right" vertical="center"/>
    </xf>
    <xf numFmtId="176" fontId="8" fillId="0" borderId="13" xfId="1" applyNumberFormat="1" applyFont="1" applyFill="1" applyBorder="1">
      <alignment vertical="center"/>
    </xf>
    <xf numFmtId="176" fontId="8" fillId="0" borderId="14" xfId="1" applyNumberFormat="1" applyFont="1" applyFill="1" applyBorder="1">
      <alignment vertical="center"/>
    </xf>
    <xf numFmtId="176" fontId="8" fillId="0" borderId="13" xfId="0" applyNumberFormat="1" applyFont="1" applyFill="1" applyBorder="1">
      <alignment vertical="center"/>
    </xf>
    <xf numFmtId="176" fontId="8" fillId="0" borderId="14" xfId="0" applyNumberFormat="1" applyFont="1" applyFill="1" applyBorder="1" applyAlignment="1">
      <alignment horizontal="right" vertical="center"/>
    </xf>
    <xf numFmtId="176" fontId="8" fillId="0" borderId="15" xfId="0" applyNumberFormat="1" applyFont="1" applyFill="1" applyBorder="1">
      <alignment vertical="center"/>
    </xf>
    <xf numFmtId="176" fontId="8" fillId="0" borderId="15" xfId="0" applyNumberFormat="1" applyFont="1" applyFill="1" applyBorder="1" applyAlignment="1">
      <alignment horizontal="right" vertical="center"/>
    </xf>
    <xf numFmtId="176" fontId="8" fillId="0" borderId="13" xfId="0" applyNumberFormat="1" applyFont="1" applyFill="1" applyBorder="1" applyAlignment="1">
      <alignment horizontal="right" vertical="center"/>
    </xf>
    <xf numFmtId="176" fontId="8" fillId="0" borderId="12" xfId="0" applyNumberFormat="1" applyFont="1" applyFill="1" applyBorder="1" applyAlignment="1">
      <alignment horizontal="right" vertical="center"/>
    </xf>
    <xf numFmtId="0" fontId="11" fillId="0" borderId="36" xfId="0" applyFont="1" applyFill="1" applyBorder="1" applyAlignment="1">
      <alignment horizontal="center" vertical="center"/>
    </xf>
    <xf numFmtId="0" fontId="11" fillId="0" borderId="41" xfId="0" applyFont="1" applyFill="1" applyBorder="1" applyAlignment="1">
      <alignment horizontal="center" vertical="center"/>
    </xf>
    <xf numFmtId="176" fontId="8" fillId="0" borderId="28" xfId="0" applyNumberFormat="1" applyFont="1" applyFill="1" applyBorder="1">
      <alignment vertical="center"/>
    </xf>
    <xf numFmtId="176" fontId="8" fillId="0" borderId="30" xfId="0" applyNumberFormat="1" applyFont="1" applyFill="1" applyBorder="1">
      <alignment vertical="center"/>
    </xf>
    <xf numFmtId="176" fontId="8" fillId="0" borderId="27" xfId="0" applyNumberFormat="1" applyFont="1" applyFill="1" applyBorder="1" applyAlignment="1">
      <alignment horizontal="right" vertical="center"/>
    </xf>
    <xf numFmtId="0" fontId="11" fillId="0" borderId="54" xfId="0" applyFont="1" applyFill="1" applyBorder="1">
      <alignment vertical="center"/>
    </xf>
    <xf numFmtId="176" fontId="8" fillId="0" borderId="19" xfId="0" applyNumberFormat="1" applyFont="1" applyFill="1" applyBorder="1" applyAlignment="1">
      <alignment horizontal="right" vertical="center"/>
    </xf>
    <xf numFmtId="176" fontId="8" fillId="0" borderId="68" xfId="0" applyNumberFormat="1" applyFont="1" applyFill="1" applyBorder="1" applyAlignment="1">
      <alignment horizontal="right" vertical="center"/>
    </xf>
    <xf numFmtId="0" fontId="11" fillId="0" borderId="45" xfId="0" applyFont="1" applyFill="1" applyBorder="1">
      <alignment vertical="center"/>
    </xf>
    <xf numFmtId="176" fontId="11" fillId="0" borderId="22" xfId="0" applyNumberFormat="1" applyFont="1" applyFill="1" applyBorder="1" applyAlignment="1">
      <alignment horizontal="right" vertical="center"/>
    </xf>
    <xf numFmtId="176" fontId="8" fillId="0" borderId="16" xfId="0" applyNumberFormat="1" applyFont="1" applyFill="1" applyBorder="1" applyAlignment="1">
      <alignment horizontal="right" vertical="center"/>
    </xf>
    <xf numFmtId="176" fontId="11" fillId="0" borderId="16" xfId="0" applyNumberFormat="1" applyFont="1" applyFill="1" applyBorder="1" applyAlignment="1">
      <alignment horizontal="right" vertical="center" shrinkToFit="1"/>
    </xf>
    <xf numFmtId="176" fontId="11" fillId="0" borderId="28" xfId="0" applyNumberFormat="1" applyFont="1" applyFill="1" applyBorder="1" applyAlignment="1">
      <alignment horizontal="right" vertical="center"/>
    </xf>
    <xf numFmtId="0" fontId="11" fillId="0" borderId="55" xfId="0" applyFont="1" applyFill="1" applyBorder="1" applyAlignment="1">
      <alignment horizontal="left" vertical="center"/>
    </xf>
    <xf numFmtId="179" fontId="8" fillId="0" borderId="4" xfId="1" applyNumberFormat="1" applyFont="1" applyFill="1" applyBorder="1" applyAlignment="1">
      <alignment horizontal="right" vertical="center"/>
    </xf>
    <xf numFmtId="179" fontId="8" fillId="0" borderId="4" xfId="1" applyNumberFormat="1" applyFont="1" applyFill="1" applyBorder="1">
      <alignment vertical="center"/>
    </xf>
    <xf numFmtId="179" fontId="8" fillId="0" borderId="6" xfId="1" applyNumberFormat="1" applyFont="1" applyFill="1" applyBorder="1" applyAlignment="1">
      <alignment horizontal="right" vertical="center"/>
    </xf>
    <xf numFmtId="179" fontId="8" fillId="0" borderId="7" xfId="1" applyNumberFormat="1" applyFont="1" applyFill="1" applyBorder="1" applyAlignment="1">
      <alignment horizontal="right" vertical="center"/>
    </xf>
    <xf numFmtId="179" fontId="8" fillId="0" borderId="4" xfId="0" applyNumberFormat="1" applyFont="1" applyFill="1" applyBorder="1" applyAlignment="1">
      <alignment horizontal="right" vertical="center"/>
    </xf>
    <xf numFmtId="179" fontId="8" fillId="0" borderId="6" xfId="0" applyNumberFormat="1" applyFont="1" applyFill="1" applyBorder="1" applyAlignment="1">
      <alignment horizontal="right" vertical="center"/>
    </xf>
    <xf numFmtId="179" fontId="8" fillId="0" borderId="8" xfId="0" applyNumberFormat="1" applyFont="1" applyFill="1" applyBorder="1" applyAlignment="1">
      <alignment horizontal="right" vertical="center"/>
    </xf>
    <xf numFmtId="0" fontId="11" fillId="0" borderId="60" xfId="0" applyFont="1" applyFill="1" applyBorder="1">
      <alignment vertical="center"/>
    </xf>
    <xf numFmtId="176" fontId="8" fillId="0" borderId="4" xfId="0" applyNumberFormat="1" applyFont="1" applyFill="1" applyBorder="1">
      <alignment vertical="center"/>
    </xf>
    <xf numFmtId="176" fontId="8" fillId="0" borderId="7" xfId="0" applyNumberFormat="1" applyFont="1" applyFill="1" applyBorder="1">
      <alignment vertical="center"/>
    </xf>
    <xf numFmtId="176" fontId="8" fillId="0" borderId="7" xfId="0" applyNumberFormat="1" applyFont="1" applyFill="1" applyBorder="1" applyAlignment="1">
      <alignment horizontal="right" vertical="center"/>
    </xf>
    <xf numFmtId="176" fontId="8" fillId="0" borderId="4" xfId="0" applyNumberFormat="1" applyFont="1" applyFill="1" applyBorder="1" applyAlignment="1">
      <alignment horizontal="right" vertical="center"/>
    </xf>
    <xf numFmtId="176" fontId="8" fillId="0" borderId="8" xfId="0" applyNumberFormat="1" applyFont="1" applyFill="1" applyBorder="1" applyAlignment="1">
      <alignment horizontal="right" vertical="center"/>
    </xf>
    <xf numFmtId="0" fontId="11" fillId="0" borderId="0" xfId="0" applyFont="1" applyFill="1" applyAlignment="1">
      <alignment horizontal="left" vertical="center"/>
    </xf>
    <xf numFmtId="0" fontId="13" fillId="0" borderId="0" xfId="0" applyFont="1" applyFill="1" applyAlignment="1">
      <alignment horizontal="center" vertical="center"/>
    </xf>
    <xf numFmtId="49" fontId="16" fillId="0" borderId="0" xfId="0" applyNumberFormat="1" applyFont="1" applyFill="1" applyAlignment="1" applyProtection="1">
      <alignment horizontal="left" vertical="center"/>
      <protection locked="0"/>
    </xf>
    <xf numFmtId="49" fontId="16" fillId="0" borderId="0" xfId="0" applyNumberFormat="1" applyFont="1" applyFill="1" applyAlignment="1" applyProtection="1">
      <alignment horizontal="center" vertical="center"/>
      <protection locked="0"/>
    </xf>
    <xf numFmtId="0" fontId="6" fillId="0" borderId="0" xfId="0" applyFont="1" applyFill="1">
      <alignment vertical="center"/>
    </xf>
    <xf numFmtId="0" fontId="10" fillId="0" borderId="0" xfId="0" applyFont="1" applyFill="1">
      <alignment vertical="center"/>
    </xf>
    <xf numFmtId="0" fontId="6" fillId="0" borderId="0" xfId="0" applyFont="1" applyFill="1" applyAlignment="1">
      <alignment horizontal="right" vertical="center"/>
    </xf>
    <xf numFmtId="0" fontId="5" fillId="0" borderId="0" xfId="0" applyFont="1" applyFill="1" applyAlignment="1">
      <alignment horizontal="right" vertical="center"/>
    </xf>
    <xf numFmtId="0" fontId="0" fillId="0" borderId="0" xfId="0" applyFill="1">
      <alignment vertical="center"/>
    </xf>
    <xf numFmtId="0" fontId="5" fillId="0" borderId="0" xfId="0" applyFont="1" applyFill="1">
      <alignment vertical="center"/>
    </xf>
    <xf numFmtId="0" fontId="13" fillId="0" borderId="0" xfId="0" applyFont="1" applyFill="1" applyAlignment="1">
      <alignment horizontal="right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0" fontId="6" fillId="0" borderId="44" xfId="0" applyFont="1" applyFill="1" applyBorder="1" applyAlignment="1">
      <alignment horizontal="left" vertical="center"/>
    </xf>
    <xf numFmtId="176" fontId="7" fillId="0" borderId="20" xfId="1" applyNumberFormat="1" applyFont="1" applyFill="1" applyBorder="1">
      <alignment vertical="center"/>
    </xf>
    <xf numFmtId="176" fontId="7" fillId="0" borderId="13" xfId="1" applyNumberFormat="1" applyFont="1" applyFill="1" applyBorder="1">
      <alignment vertical="center"/>
    </xf>
    <xf numFmtId="176" fontId="7" fillId="0" borderId="13" xfId="0" applyNumberFormat="1" applyFont="1" applyFill="1" applyBorder="1">
      <alignment vertical="center"/>
    </xf>
    <xf numFmtId="176" fontId="7" fillId="0" borderId="14" xfId="0" applyNumberFormat="1" applyFont="1" applyFill="1" applyBorder="1">
      <alignment vertical="center"/>
    </xf>
    <xf numFmtId="176" fontId="7" fillId="0" borderId="22" xfId="0" applyNumberFormat="1" applyFont="1" applyFill="1" applyBorder="1">
      <alignment vertical="center"/>
    </xf>
    <xf numFmtId="176" fontId="8" fillId="0" borderId="22" xfId="0" applyNumberFormat="1" applyFont="1" applyFill="1" applyBorder="1">
      <alignment vertical="center"/>
    </xf>
    <xf numFmtId="176" fontId="8" fillId="0" borderId="23" xfId="0" applyNumberFormat="1" applyFont="1" applyFill="1" applyBorder="1">
      <alignment vertical="center"/>
    </xf>
    <xf numFmtId="176" fontId="8" fillId="0" borderId="16" xfId="0" applyNumberFormat="1" applyFont="1" applyFill="1" applyBorder="1">
      <alignment vertical="center"/>
    </xf>
    <xf numFmtId="0" fontId="6" fillId="0" borderId="45" xfId="0" applyFont="1" applyFill="1" applyBorder="1" applyAlignment="1">
      <alignment horizontal="left" vertical="center"/>
    </xf>
    <xf numFmtId="176" fontId="7" fillId="0" borderId="22" xfId="1" applyNumberFormat="1" applyFont="1" applyFill="1" applyBorder="1">
      <alignment vertical="center"/>
    </xf>
    <xf numFmtId="176" fontId="7" fillId="0" borderId="24" xfId="0" applyNumberFormat="1" applyFont="1" applyFill="1" applyBorder="1">
      <alignment vertical="center"/>
    </xf>
    <xf numFmtId="176" fontId="7" fillId="0" borderId="22" xfId="0" applyNumberFormat="1" applyFont="1" applyFill="1" applyBorder="1" applyAlignment="1">
      <alignment horizontal="right" vertical="center"/>
    </xf>
    <xf numFmtId="176" fontId="8" fillId="0" borderId="23" xfId="0" applyNumberFormat="1" applyFont="1" applyFill="1" applyBorder="1" applyAlignment="1">
      <alignment horizontal="right" vertical="center"/>
    </xf>
    <xf numFmtId="176" fontId="7" fillId="0" borderId="24" xfId="0" applyNumberFormat="1" applyFont="1" applyFill="1" applyBorder="1" applyAlignment="1">
      <alignment horizontal="right" vertical="center"/>
    </xf>
    <xf numFmtId="0" fontId="6" fillId="0" borderId="47" xfId="0" applyFont="1" applyFill="1" applyBorder="1" applyAlignment="1">
      <alignment horizontal="left" vertical="center"/>
    </xf>
    <xf numFmtId="176" fontId="7" fillId="0" borderId="28" xfId="0" applyNumberFormat="1" applyFont="1" applyFill="1" applyBorder="1" applyAlignment="1">
      <alignment horizontal="right" vertical="center"/>
    </xf>
    <xf numFmtId="176" fontId="7" fillId="0" borderId="29" xfId="0" applyNumberFormat="1" applyFont="1" applyFill="1" applyBorder="1" applyAlignment="1">
      <alignment horizontal="right" vertical="center"/>
    </xf>
    <xf numFmtId="176" fontId="8" fillId="0" borderId="52" xfId="0" applyNumberFormat="1" applyFont="1" applyFill="1" applyBorder="1" applyAlignment="1">
      <alignment horizontal="right" vertical="center"/>
    </xf>
    <xf numFmtId="176" fontId="8" fillId="0" borderId="12" xfId="0" applyNumberFormat="1" applyFont="1" applyFill="1" applyBorder="1">
      <alignment vertical="center"/>
    </xf>
    <xf numFmtId="1" fontId="7" fillId="0" borderId="64" xfId="0" applyNumberFormat="1" applyFont="1" applyFill="1" applyBorder="1" applyAlignment="1">
      <alignment horizontal="right" vertical="center"/>
    </xf>
    <xf numFmtId="1" fontId="7" fillId="0" borderId="46" xfId="0" applyNumberFormat="1" applyFont="1" applyFill="1" applyBorder="1" applyAlignment="1">
      <alignment horizontal="right" vertical="center"/>
    </xf>
    <xf numFmtId="1" fontId="7" fillId="0" borderId="22" xfId="0" applyNumberFormat="1" applyFont="1" applyFill="1" applyBorder="1" applyAlignment="1">
      <alignment horizontal="right" vertical="center"/>
    </xf>
    <xf numFmtId="1" fontId="8" fillId="0" borderId="22" xfId="0" applyNumberFormat="1" applyFont="1" applyFill="1" applyBorder="1" applyAlignment="1">
      <alignment horizontal="right" vertical="center"/>
    </xf>
    <xf numFmtId="1" fontId="8" fillId="0" borderId="23" xfId="0" applyNumberFormat="1" applyFont="1" applyFill="1" applyBorder="1" applyAlignment="1">
      <alignment horizontal="right" vertical="center"/>
    </xf>
    <xf numFmtId="1" fontId="8" fillId="0" borderId="16" xfId="0" applyNumberFormat="1" applyFont="1" applyFill="1" applyBorder="1" applyAlignment="1">
      <alignment horizontal="right" vertical="center"/>
    </xf>
    <xf numFmtId="176" fontId="7" fillId="0" borderId="42" xfId="0" applyNumberFormat="1" applyFont="1" applyFill="1" applyBorder="1" applyAlignment="1">
      <alignment horizontal="right" vertical="center"/>
    </xf>
    <xf numFmtId="0" fontId="11" fillId="0" borderId="0" xfId="0" applyFont="1" applyFill="1" applyAlignment="1">
      <alignment horizontal="left" vertical="center" shrinkToFit="1"/>
    </xf>
    <xf numFmtId="0" fontId="11" fillId="0" borderId="0" xfId="0" applyFont="1" applyFill="1" applyAlignment="1">
      <alignment horizontal="right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176" fontId="8" fillId="0" borderId="38" xfId="0" applyNumberFormat="1" applyFont="1" applyFill="1" applyBorder="1">
      <alignment vertical="center"/>
    </xf>
    <xf numFmtId="176" fontId="8" fillId="0" borderId="11" xfId="0" applyNumberFormat="1" applyFont="1" applyFill="1" applyBorder="1">
      <alignment vertical="center"/>
    </xf>
    <xf numFmtId="176" fontId="8" fillId="0" borderId="18" xfId="0" applyNumberFormat="1" applyFont="1" applyFill="1" applyBorder="1">
      <alignment vertical="center"/>
    </xf>
    <xf numFmtId="176" fontId="8" fillId="0" borderId="18" xfId="0" applyNumberFormat="1" applyFont="1" applyFill="1" applyBorder="1" applyAlignment="1">
      <alignment horizontal="right" vertical="center"/>
    </xf>
    <xf numFmtId="176" fontId="8" fillId="0" borderId="26" xfId="0" applyNumberFormat="1" applyFont="1" applyFill="1" applyBorder="1" applyAlignment="1">
      <alignment horizontal="right" vertical="center"/>
    </xf>
    <xf numFmtId="0" fontId="4" fillId="0" borderId="0" xfId="0" applyFont="1" applyFill="1">
      <alignment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8" fillId="0" borderId="56" xfId="0" applyFont="1" applyFill="1" applyBorder="1" applyAlignment="1">
      <alignment horizontal="center" vertical="center"/>
    </xf>
    <xf numFmtId="0" fontId="11" fillId="0" borderId="44" xfId="0" applyFont="1" applyFill="1" applyBorder="1">
      <alignment vertical="center"/>
    </xf>
    <xf numFmtId="176" fontId="8" fillId="0" borderId="39" xfId="1" applyNumberFormat="1" applyFont="1" applyFill="1" applyBorder="1">
      <alignment vertical="center"/>
    </xf>
    <xf numFmtId="176" fontId="8" fillId="0" borderId="19" xfId="1" applyNumberFormat="1" applyFont="1" applyFill="1" applyBorder="1">
      <alignment vertical="center"/>
    </xf>
    <xf numFmtId="176" fontId="8" fillId="0" borderId="19" xfId="0" applyNumberFormat="1" applyFont="1" applyFill="1" applyBorder="1">
      <alignment vertical="center"/>
    </xf>
    <xf numFmtId="176" fontId="8" fillId="0" borderId="20" xfId="0" applyNumberFormat="1" applyFont="1" applyFill="1" applyBorder="1">
      <alignment vertical="center"/>
    </xf>
    <xf numFmtId="176" fontId="8" fillId="0" borderId="21" xfId="0" applyNumberFormat="1" applyFont="1" applyFill="1" applyBorder="1">
      <alignment vertical="center"/>
    </xf>
    <xf numFmtId="176" fontId="8" fillId="0" borderId="42" xfId="1" applyNumberFormat="1" applyFont="1" applyFill="1" applyBorder="1">
      <alignment vertical="center"/>
    </xf>
    <xf numFmtId="176" fontId="8" fillId="0" borderId="24" xfId="1" applyNumberFormat="1" applyFont="1" applyFill="1" applyBorder="1">
      <alignment vertical="center"/>
    </xf>
    <xf numFmtId="176" fontId="8" fillId="0" borderId="24" xfId="0" applyNumberFormat="1" applyFont="1" applyFill="1" applyBorder="1">
      <alignment vertical="center"/>
    </xf>
    <xf numFmtId="0" fontId="11" fillId="0" borderId="47" xfId="0" applyFont="1" applyFill="1" applyBorder="1">
      <alignment vertical="center"/>
    </xf>
    <xf numFmtId="176" fontId="8" fillId="0" borderId="43" xfId="1" applyNumberFormat="1" applyFont="1" applyFill="1" applyBorder="1">
      <alignment vertical="center"/>
    </xf>
    <xf numFmtId="176" fontId="8" fillId="0" borderId="29" xfId="1" applyNumberFormat="1" applyFont="1" applyFill="1" applyBorder="1">
      <alignment vertical="center"/>
    </xf>
    <xf numFmtId="176" fontId="8" fillId="0" borderId="29" xfId="0" applyNumberFormat="1" applyFont="1" applyFill="1" applyBorder="1">
      <alignment vertical="center"/>
    </xf>
    <xf numFmtId="176" fontId="8" fillId="0" borderId="40" xfId="1" applyNumberFormat="1" applyFont="1" applyFill="1" applyBorder="1">
      <alignment vertical="center"/>
    </xf>
    <xf numFmtId="176" fontId="8" fillId="0" borderId="14" xfId="0" applyNumberFormat="1" applyFont="1" applyFill="1" applyBorder="1">
      <alignment vertical="center"/>
    </xf>
    <xf numFmtId="0" fontId="6" fillId="0" borderId="1" xfId="0" applyFont="1" applyFill="1" applyBorder="1">
      <alignment vertical="center"/>
    </xf>
    <xf numFmtId="0" fontId="6" fillId="0" borderId="34" xfId="0" applyFont="1" applyFill="1" applyBorder="1">
      <alignment vertical="center"/>
    </xf>
    <xf numFmtId="0" fontId="7" fillId="0" borderId="35" xfId="0" applyFont="1" applyFill="1" applyBorder="1" applyAlignment="1">
      <alignment horizontal="center" vertical="center"/>
    </xf>
    <xf numFmtId="0" fontId="8" fillId="0" borderId="35" xfId="0" applyFont="1" applyFill="1" applyBorder="1" applyAlignment="1">
      <alignment horizontal="center" vertical="center"/>
    </xf>
    <xf numFmtId="0" fontId="8" fillId="0" borderId="57" xfId="0" applyFont="1" applyFill="1" applyBorder="1" applyAlignment="1">
      <alignment horizontal="center" vertical="center"/>
    </xf>
    <xf numFmtId="40" fontId="6" fillId="0" borderId="55" xfId="1" applyNumberFormat="1" applyFont="1" applyFill="1" applyBorder="1">
      <alignment vertical="center"/>
    </xf>
    <xf numFmtId="40" fontId="6" fillId="0" borderId="60" xfId="1" applyNumberFormat="1" applyFont="1" applyFill="1" applyBorder="1" applyAlignment="1">
      <alignment horizontal="center" vertical="center"/>
    </xf>
    <xf numFmtId="183" fontId="7" fillId="0" borderId="4" xfId="1" applyNumberFormat="1" applyFont="1" applyFill="1" applyBorder="1">
      <alignment vertical="center"/>
    </xf>
    <xf numFmtId="183" fontId="7" fillId="0" borderId="7" xfId="1" applyNumberFormat="1" applyFont="1" applyFill="1" applyBorder="1">
      <alignment vertical="center"/>
    </xf>
    <xf numFmtId="183" fontId="7" fillId="0" borderId="6" xfId="1" applyNumberFormat="1" applyFont="1" applyFill="1" applyBorder="1">
      <alignment vertical="center"/>
    </xf>
    <xf numFmtId="183" fontId="8" fillId="0" borderId="4" xfId="1" applyNumberFormat="1" applyFont="1" applyFill="1" applyBorder="1">
      <alignment vertical="center"/>
    </xf>
    <xf numFmtId="183" fontId="8" fillId="0" borderId="6" xfId="1" applyNumberFormat="1" applyFont="1" applyFill="1" applyBorder="1">
      <alignment vertical="center"/>
    </xf>
    <xf numFmtId="183" fontId="8" fillId="0" borderId="7" xfId="1" applyNumberFormat="1" applyFont="1" applyFill="1" applyBorder="1">
      <alignment vertical="center"/>
    </xf>
    <xf numFmtId="183" fontId="8" fillId="0" borderId="8" xfId="1" applyNumberFormat="1" applyFont="1" applyFill="1" applyBorder="1">
      <alignment vertical="center"/>
    </xf>
    <xf numFmtId="38" fontId="6" fillId="0" borderId="61" xfId="1" applyFont="1" applyFill="1" applyBorder="1">
      <alignment vertical="center"/>
    </xf>
    <xf numFmtId="38" fontId="6" fillId="0" borderId="36" xfId="1" applyFont="1" applyFill="1" applyBorder="1" applyAlignment="1">
      <alignment horizontal="center" vertical="center"/>
    </xf>
    <xf numFmtId="176" fontId="7" fillId="0" borderId="46" xfId="1" applyNumberFormat="1" applyFont="1" applyFill="1" applyBorder="1">
      <alignment vertical="center"/>
    </xf>
    <xf numFmtId="176" fontId="7" fillId="0" borderId="50" xfId="1" applyNumberFormat="1" applyFont="1" applyFill="1" applyBorder="1">
      <alignment vertical="center"/>
    </xf>
    <xf numFmtId="176" fontId="7" fillId="0" borderId="4" xfId="1" applyNumberFormat="1" applyFont="1" applyFill="1" applyBorder="1">
      <alignment vertical="center"/>
    </xf>
    <xf numFmtId="176" fontId="7" fillId="0" borderId="6" xfId="1" applyNumberFormat="1" applyFont="1" applyFill="1" applyBorder="1">
      <alignment vertical="center"/>
    </xf>
    <xf numFmtId="176" fontId="7" fillId="0" borderId="7" xfId="1" applyNumberFormat="1" applyFont="1" applyFill="1" applyBorder="1">
      <alignment vertical="center"/>
    </xf>
    <xf numFmtId="176" fontId="8" fillId="0" borderId="4" xfId="1" applyNumberFormat="1" applyFont="1" applyFill="1" applyBorder="1">
      <alignment vertical="center"/>
    </xf>
    <xf numFmtId="176" fontId="8" fillId="0" borderId="6" xfId="1" applyNumberFormat="1" applyFont="1" applyFill="1" applyBorder="1">
      <alignment vertical="center"/>
    </xf>
    <xf numFmtId="176" fontId="8" fillId="0" borderId="7" xfId="1" applyNumberFormat="1" applyFont="1" applyFill="1" applyBorder="1">
      <alignment vertical="center"/>
    </xf>
    <xf numFmtId="176" fontId="8" fillId="0" borderId="8" xfId="1" applyNumberFormat="1" applyFont="1" applyFill="1" applyBorder="1">
      <alignment vertical="center"/>
    </xf>
    <xf numFmtId="0" fontId="6" fillId="0" borderId="55" xfId="0" applyFont="1" applyFill="1" applyBorder="1">
      <alignment vertical="center"/>
    </xf>
    <xf numFmtId="0" fontId="6" fillId="0" borderId="60" xfId="0" applyFont="1" applyFill="1" applyBorder="1" applyAlignment="1">
      <alignment horizontal="center" vertical="center"/>
    </xf>
    <xf numFmtId="0" fontId="6" fillId="0" borderId="62" xfId="0" applyFont="1" applyFill="1" applyBorder="1">
      <alignment vertical="center"/>
    </xf>
    <xf numFmtId="0" fontId="6" fillId="0" borderId="41" xfId="0" applyFont="1" applyFill="1" applyBorder="1" applyAlignment="1">
      <alignment horizontal="center" vertical="center"/>
    </xf>
    <xf numFmtId="179" fontId="7" fillId="0" borderId="32" xfId="1" applyNumberFormat="1" applyFont="1" applyFill="1" applyBorder="1">
      <alignment vertical="center"/>
    </xf>
    <xf numFmtId="179" fontId="7" fillId="0" borderId="31" xfId="1" applyNumberFormat="1" applyFont="1" applyFill="1" applyBorder="1">
      <alignment vertical="center"/>
    </xf>
    <xf numFmtId="179" fontId="7" fillId="0" borderId="32" xfId="1" applyNumberFormat="1" applyFont="1" applyFill="1" applyBorder="1" applyAlignment="1">
      <alignment horizontal="right" vertical="center"/>
    </xf>
    <xf numFmtId="179" fontId="7" fillId="0" borderId="33" xfId="1" applyNumberFormat="1" applyFont="1" applyFill="1" applyBorder="1">
      <alignment vertical="center"/>
    </xf>
    <xf numFmtId="179" fontId="8" fillId="0" borderId="32" xfId="1" applyNumberFormat="1" applyFont="1" applyFill="1" applyBorder="1">
      <alignment vertical="center"/>
    </xf>
    <xf numFmtId="179" fontId="8" fillId="0" borderId="33" xfId="1" applyNumberFormat="1" applyFont="1" applyFill="1" applyBorder="1">
      <alignment vertical="center"/>
    </xf>
    <xf numFmtId="179" fontId="8" fillId="0" borderId="31" xfId="1" applyNumberFormat="1" applyFont="1" applyFill="1" applyBorder="1">
      <alignment vertical="center"/>
    </xf>
    <xf numFmtId="179" fontId="8" fillId="0" borderId="8" xfId="1" applyNumberFormat="1" applyFont="1" applyFill="1" applyBorder="1">
      <alignment vertical="center"/>
    </xf>
    <xf numFmtId="179" fontId="8" fillId="0" borderId="10" xfId="1" applyNumberFormat="1" applyFont="1" applyFill="1" applyBorder="1" applyAlignment="1">
      <alignment horizontal="right" vertical="center" shrinkToFit="1"/>
    </xf>
    <xf numFmtId="38" fontId="8" fillId="0" borderId="11" xfId="1" applyFont="1" applyFill="1" applyBorder="1" applyAlignment="1">
      <alignment horizontal="right" vertical="center"/>
    </xf>
    <xf numFmtId="180" fontId="8" fillId="0" borderId="10" xfId="0" applyNumberFormat="1" applyFont="1" applyFill="1" applyBorder="1" applyAlignment="1">
      <alignment horizontal="right"/>
    </xf>
    <xf numFmtId="180" fontId="8" fillId="0" borderId="14" xfId="0" applyNumberFormat="1" applyFont="1" applyFill="1" applyBorder="1" applyAlignment="1">
      <alignment horizontal="center"/>
    </xf>
    <xf numFmtId="181" fontId="8" fillId="0" borderId="14" xfId="0" applyNumberFormat="1" applyFont="1" applyFill="1" applyBorder="1" applyAlignment="1">
      <alignment horizontal="center"/>
    </xf>
    <xf numFmtId="0" fontId="8" fillId="0" borderId="14" xfId="0" applyFont="1" applyFill="1" applyBorder="1" applyAlignment="1">
      <alignment horizontal="right" vertical="center"/>
    </xf>
    <xf numFmtId="0" fontId="8" fillId="0" borderId="11" xfId="0" applyFont="1" applyFill="1" applyBorder="1">
      <alignment vertical="center"/>
    </xf>
    <xf numFmtId="0" fontId="4" fillId="0" borderId="34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13" fillId="0" borderId="34" xfId="0" applyFont="1" applyBorder="1" applyAlignment="1">
      <alignment vertical="center" wrapText="1"/>
    </xf>
    <xf numFmtId="0" fontId="13" fillId="0" borderId="41" xfId="0" applyFont="1" applyBorder="1" applyAlignment="1">
      <alignment vertical="center" wrapText="1"/>
    </xf>
    <xf numFmtId="0" fontId="4" fillId="0" borderId="36" xfId="0" applyFont="1" applyBorder="1" applyAlignment="1">
      <alignment horizontal="center" vertical="center"/>
    </xf>
    <xf numFmtId="0" fontId="11" fillId="0" borderId="34" xfId="0" applyFont="1" applyFill="1" applyBorder="1" applyAlignment="1">
      <alignment horizontal="center" vertical="center"/>
    </xf>
    <xf numFmtId="0" fontId="11" fillId="0" borderId="36" xfId="0" applyFont="1" applyFill="1" applyBorder="1" applyAlignment="1">
      <alignment horizontal="center" vertical="center"/>
    </xf>
    <xf numFmtId="0" fontId="4" fillId="0" borderId="54" xfId="0" applyFont="1" applyFill="1" applyBorder="1" applyAlignment="1">
      <alignment horizontal="center" vertical="center"/>
    </xf>
    <xf numFmtId="0" fontId="4" fillId="0" borderId="45" xfId="0" applyFont="1" applyFill="1" applyBorder="1" applyAlignment="1">
      <alignment horizontal="center" vertical="center"/>
    </xf>
    <xf numFmtId="0" fontId="4" fillId="0" borderId="53" xfId="0" applyFont="1" applyFill="1" applyBorder="1" applyAlignment="1">
      <alignment horizontal="center" vertical="center"/>
    </xf>
    <xf numFmtId="0" fontId="4" fillId="0" borderId="47" xfId="0" applyFont="1" applyFill="1" applyBorder="1" applyAlignment="1">
      <alignment horizontal="center" vertical="center"/>
    </xf>
    <xf numFmtId="0" fontId="4" fillId="0" borderId="44" xfId="0" applyFont="1" applyFill="1" applyBorder="1" applyAlignment="1">
      <alignment horizontal="center" vertical="center"/>
    </xf>
    <xf numFmtId="0" fontId="11" fillId="0" borderId="41" xfId="0" applyFont="1" applyFill="1" applyBorder="1" applyAlignment="1">
      <alignment horizontal="center" vertical="center"/>
    </xf>
    <xf numFmtId="0" fontId="6" fillId="0" borderId="63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 wrapText="1"/>
    </xf>
    <xf numFmtId="0" fontId="6" fillId="0" borderId="48" xfId="0" applyFont="1" applyFill="1" applyBorder="1" applyAlignment="1">
      <alignment horizontal="center" vertical="center" wrapText="1"/>
    </xf>
    <xf numFmtId="0" fontId="6" fillId="0" borderId="25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left" vertical="center" shrinkToFit="1"/>
    </xf>
    <xf numFmtId="0" fontId="11" fillId="0" borderId="63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 wrapText="1"/>
    </xf>
    <xf numFmtId="0" fontId="11" fillId="0" borderId="17" xfId="0" applyFont="1" applyFill="1" applyBorder="1" applyAlignment="1">
      <alignment horizontal="center" vertical="center" wrapText="1"/>
    </xf>
    <xf numFmtId="0" fontId="11" fillId="0" borderId="25" xfId="0" applyFont="1" applyFill="1" applyBorder="1" applyAlignment="1">
      <alignment horizontal="center" vertical="center" wrapText="1"/>
    </xf>
    <xf numFmtId="0" fontId="11" fillId="0" borderId="37" xfId="0" applyFont="1" applyFill="1" applyBorder="1" applyAlignment="1">
      <alignment horizontal="center" vertical="center" wrapText="1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32"/>
  <sheetViews>
    <sheetView showGridLines="0" tabSelected="1" topLeftCell="A13" zoomScaleNormal="100" workbookViewId="0">
      <selection activeCell="A13" sqref="A13"/>
    </sheetView>
  </sheetViews>
  <sheetFormatPr defaultColWidth="8.875" defaultRowHeight="14.25"/>
  <cols>
    <col min="1" max="1" width="25.375" style="13" customWidth="1"/>
    <col min="2" max="2" width="8.875" style="13"/>
    <col min="3" max="26" width="9" style="13" bestFit="1" customWidth="1"/>
    <col min="27" max="27" width="9.375" style="13" bestFit="1" customWidth="1"/>
    <col min="28" max="29" width="9.375" style="13" customWidth="1"/>
    <col min="30" max="30" width="9.375" style="4" customWidth="1"/>
    <col min="31" max="31" width="10.625" style="13" customWidth="1"/>
    <col min="32" max="16384" width="8.875" style="13"/>
  </cols>
  <sheetData>
    <row r="1" spans="1:31">
      <c r="A1" s="13" t="s">
        <v>88</v>
      </c>
      <c r="B1" s="1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8"/>
      <c r="V1" s="8"/>
      <c r="W1" s="12"/>
      <c r="X1" s="12"/>
      <c r="Y1" s="12"/>
      <c r="Z1" s="12"/>
      <c r="AA1" s="12"/>
      <c r="AB1" s="12"/>
      <c r="AC1" s="12"/>
    </row>
    <row r="2" spans="1:31">
      <c r="A2" s="25"/>
      <c r="B2" s="22"/>
      <c r="C2" s="14">
        <v>1996</v>
      </c>
      <c r="D2" s="6">
        <v>1997</v>
      </c>
      <c r="E2" s="6">
        <v>1998</v>
      </c>
      <c r="F2" s="6">
        <v>1999</v>
      </c>
      <c r="G2" s="6">
        <v>2000</v>
      </c>
      <c r="H2" s="6">
        <v>2001</v>
      </c>
      <c r="I2" s="6">
        <v>2002</v>
      </c>
      <c r="J2" s="6">
        <v>2003</v>
      </c>
      <c r="K2" s="6">
        <v>2004</v>
      </c>
      <c r="L2" s="6">
        <v>2005</v>
      </c>
      <c r="M2" s="2">
        <v>2006</v>
      </c>
      <c r="N2" s="2">
        <v>2007</v>
      </c>
      <c r="O2" s="2">
        <v>2008</v>
      </c>
      <c r="P2" s="2">
        <v>2009</v>
      </c>
      <c r="Q2" s="2">
        <v>2010</v>
      </c>
      <c r="R2" s="2">
        <v>2011</v>
      </c>
      <c r="S2" s="2">
        <v>2012</v>
      </c>
      <c r="T2" s="2">
        <v>2013</v>
      </c>
      <c r="U2" s="2">
        <v>2014</v>
      </c>
      <c r="V2" s="2">
        <v>2015</v>
      </c>
      <c r="W2" s="2">
        <v>2016</v>
      </c>
      <c r="X2" s="2">
        <v>2017</v>
      </c>
      <c r="Y2" s="2">
        <v>2018</v>
      </c>
      <c r="Z2" s="2">
        <v>2019</v>
      </c>
      <c r="AA2" s="2">
        <v>2020</v>
      </c>
      <c r="AB2" s="23">
        <v>2021</v>
      </c>
      <c r="AC2" s="23">
        <v>2022</v>
      </c>
      <c r="AD2" s="3">
        <v>2023</v>
      </c>
    </row>
    <row r="3" spans="1:31" s="19" customFormat="1">
      <c r="A3" s="26" t="s">
        <v>0</v>
      </c>
      <c r="B3" s="342" t="s">
        <v>56</v>
      </c>
      <c r="C3" s="27">
        <v>122389</v>
      </c>
      <c r="D3" s="28">
        <v>123626</v>
      </c>
      <c r="E3" s="28">
        <v>124761</v>
      </c>
      <c r="F3" s="28">
        <v>125786</v>
      </c>
      <c r="G3" s="28">
        <v>126743</v>
      </c>
      <c r="H3" s="28">
        <v>127627</v>
      </c>
      <c r="I3" s="28">
        <v>128453</v>
      </c>
      <c r="J3" s="28">
        <v>129227</v>
      </c>
      <c r="K3" s="28">
        <v>129988</v>
      </c>
      <c r="L3" s="28">
        <v>130756</v>
      </c>
      <c r="M3" s="28">
        <v>131448</v>
      </c>
      <c r="N3" s="28">
        <v>132129</v>
      </c>
      <c r="O3" s="28">
        <v>132802</v>
      </c>
      <c r="P3" s="28">
        <v>133450</v>
      </c>
      <c r="Q3" s="28">
        <v>134091</v>
      </c>
      <c r="R3" s="28">
        <v>134916</v>
      </c>
      <c r="S3" s="28">
        <v>135922</v>
      </c>
      <c r="T3" s="28">
        <v>136726</v>
      </c>
      <c r="U3" s="28">
        <v>137646</v>
      </c>
      <c r="V3" s="28">
        <v>138326</v>
      </c>
      <c r="W3" s="28">
        <v>139232</v>
      </c>
      <c r="X3" s="28">
        <v>140011</v>
      </c>
      <c r="Y3" s="28">
        <v>140541</v>
      </c>
      <c r="Z3" s="28">
        <v>141008</v>
      </c>
      <c r="AA3" s="28">
        <v>141212</v>
      </c>
      <c r="AB3" s="29">
        <v>141260</v>
      </c>
      <c r="AC3" s="29">
        <v>141175</v>
      </c>
      <c r="AD3" s="30">
        <v>140967</v>
      </c>
      <c r="AE3" s="110"/>
    </row>
    <row r="4" spans="1:31">
      <c r="A4" s="31" t="s">
        <v>89</v>
      </c>
      <c r="B4" s="343"/>
      <c r="C4" s="32">
        <v>69765</v>
      </c>
      <c r="D4" s="33">
        <v>70800</v>
      </c>
      <c r="E4" s="33">
        <v>72087</v>
      </c>
      <c r="F4" s="33">
        <v>72791</v>
      </c>
      <c r="G4" s="33">
        <v>73992</v>
      </c>
      <c r="H4" s="33">
        <v>73884</v>
      </c>
      <c r="I4" s="33">
        <v>74492</v>
      </c>
      <c r="J4" s="33">
        <v>74911</v>
      </c>
      <c r="K4" s="33">
        <v>75290</v>
      </c>
      <c r="L4" s="33">
        <v>76120</v>
      </c>
      <c r="M4" s="33">
        <v>76315</v>
      </c>
      <c r="N4" s="33">
        <v>76531</v>
      </c>
      <c r="O4" s="33">
        <v>77046</v>
      </c>
      <c r="P4" s="33">
        <v>77510</v>
      </c>
      <c r="Q4" s="33">
        <v>78388</v>
      </c>
      <c r="R4" s="33">
        <v>78579</v>
      </c>
      <c r="S4" s="33">
        <v>78894</v>
      </c>
      <c r="T4" s="33">
        <v>79300</v>
      </c>
      <c r="U4" s="33">
        <v>79690</v>
      </c>
      <c r="V4" s="33">
        <v>80091</v>
      </c>
      <c r="W4" s="33">
        <v>79282</v>
      </c>
      <c r="X4" s="33">
        <v>79042</v>
      </c>
      <c r="Y4" s="33">
        <v>78653</v>
      </c>
      <c r="Z4" s="33">
        <v>78985</v>
      </c>
      <c r="AA4" s="33">
        <v>78392</v>
      </c>
      <c r="AB4" s="34">
        <v>78024</v>
      </c>
      <c r="AC4" s="34">
        <v>76863</v>
      </c>
      <c r="AD4" s="35" t="s">
        <v>118</v>
      </c>
    </row>
    <row r="5" spans="1:31">
      <c r="A5" s="344" t="s">
        <v>153</v>
      </c>
      <c r="B5" s="36" t="s">
        <v>1</v>
      </c>
      <c r="C5" s="37">
        <v>71813.629586744602</v>
      </c>
      <c r="D5" s="38">
        <v>79715.044491782493</v>
      </c>
      <c r="E5" s="38">
        <v>85195.507089642095</v>
      </c>
      <c r="F5" s="38">
        <v>90564.375776469693</v>
      </c>
      <c r="G5" s="38">
        <v>100280.13925343291</v>
      </c>
      <c r="H5" s="38">
        <v>110863.1230462481</v>
      </c>
      <c r="I5" s="38">
        <v>121717.4247482879</v>
      </c>
      <c r="J5" s="38">
        <v>137422.03491792199</v>
      </c>
      <c r="K5" s="38">
        <v>161840.16090684081</v>
      </c>
      <c r="L5" s="38">
        <v>187318.90311765269</v>
      </c>
      <c r="M5" s="38">
        <v>219438.47481668141</v>
      </c>
      <c r="N5" s="38">
        <v>270092.32371807541</v>
      </c>
      <c r="O5" s="38">
        <v>319244.61277846643</v>
      </c>
      <c r="P5" s="38">
        <v>348517.74373481888</v>
      </c>
      <c r="Q5" s="38">
        <v>412119.25579608307</v>
      </c>
      <c r="R5" s="38">
        <v>487940.18052535527</v>
      </c>
      <c r="S5" s="38">
        <v>538579.95346897363</v>
      </c>
      <c r="T5" s="38">
        <v>592963.22954895697</v>
      </c>
      <c r="U5" s="38">
        <v>643563.10454376554</v>
      </c>
      <c r="V5" s="38">
        <v>688858.21804928326</v>
      </c>
      <c r="W5" s="38">
        <v>746395.05948351743</v>
      </c>
      <c r="X5" s="38">
        <v>832035.94855991751</v>
      </c>
      <c r="Y5" s="38">
        <v>919281.12906664598</v>
      </c>
      <c r="Z5" s="38">
        <v>986515.20229190344</v>
      </c>
      <c r="AA5" s="38">
        <v>1013567.00223068</v>
      </c>
      <c r="AB5" s="39">
        <v>1149236.97861087</v>
      </c>
      <c r="AC5" s="39">
        <v>1204724</v>
      </c>
      <c r="AD5" s="40">
        <v>1260582.1000000001</v>
      </c>
      <c r="AE5" s="110"/>
    </row>
    <row r="6" spans="1:31">
      <c r="A6" s="345"/>
      <c r="B6" s="21" t="s">
        <v>2</v>
      </c>
      <c r="C6" s="32">
        <f>C5/'1-2(4)'!C3</f>
        <v>8637.4671750432517</v>
      </c>
      <c r="D6" s="33">
        <f>D5/'1-2(4)'!D3</f>
        <v>9616.0395295160924</v>
      </c>
      <c r="E6" s="33">
        <f>E5/'1-2(4)'!E3</f>
        <v>10290.430975545905</v>
      </c>
      <c r="F6" s="33">
        <f>F5/'1-2(4)'!F3</f>
        <v>10939.972672706919</v>
      </c>
      <c r="G6" s="33">
        <f>G5/'1-2(4)'!G3</f>
        <v>12113.468696056352</v>
      </c>
      <c r="H6" s="33">
        <f>H5/'1-2(4)'!H3</f>
        <v>13394.119010057761</v>
      </c>
      <c r="I6" s="33">
        <f>I5/'1-2(4)'!I3</f>
        <v>14705.500150814049</v>
      </c>
      <c r="J6" s="33">
        <f>J5/'1-2(4)'!J3</f>
        <v>16602.879656629451</v>
      </c>
      <c r="K6" s="33">
        <f>K5/'1-2(4)'!K3</f>
        <v>19553.470049637639</v>
      </c>
      <c r="L6" s="33">
        <f>L5/'1-2(4)'!L3</f>
        <v>22866.914452147015</v>
      </c>
      <c r="M6" s="33">
        <f>M5/'1-2(4)'!M3</f>
        <v>27526.841468260798</v>
      </c>
      <c r="N6" s="33">
        <f>N5/'1-2(4)'!N3</f>
        <v>35519.769031835269</v>
      </c>
      <c r="O6" s="33">
        <f>O5/'1-2(4)'!O3</f>
        <v>45966.884966158359</v>
      </c>
      <c r="P6" s="33">
        <f>P5/'1-2(4)'!P3</f>
        <v>51020.018113719641</v>
      </c>
      <c r="Q6" s="33">
        <f>Q5/'1-2(4)'!Q3</f>
        <v>60878.832379951702</v>
      </c>
      <c r="R6" s="33">
        <f>R5/'1-2(4)'!R3</f>
        <v>75546.569103448826</v>
      </c>
      <c r="S6" s="33">
        <f>S5/'1-2(4)'!S3</f>
        <v>85319.596589144334</v>
      </c>
      <c r="T6" s="33">
        <f>T5/'1-2(4)'!T3</f>
        <v>95744.240384446952</v>
      </c>
      <c r="U6" s="33">
        <f>U5/'1-2(4)'!U3</f>
        <v>104767.06136350941</v>
      </c>
      <c r="V6" s="33">
        <f>V5/'1-2(4)'!V3</f>
        <v>110599.54692204791</v>
      </c>
      <c r="W6" s="33">
        <f>W5/'1-2(4)'!W3</f>
        <v>112369.97116714352</v>
      </c>
      <c r="X6" s="33">
        <f>X5/'1-2(4)'!X3</f>
        <v>123231.72317899192</v>
      </c>
      <c r="Y6" s="33">
        <f>Y5/'1-2(4)'!Y3</f>
        <v>138918.77913782542</v>
      </c>
      <c r="Z6" s="33">
        <f>Z5/'1-2(4)'!Z3</f>
        <v>143004.30561598946</v>
      </c>
      <c r="AA6" s="33">
        <f>AA5/'1-2(4)'!AA3</f>
        <v>146944.87970173394</v>
      </c>
      <c r="AB6" s="33">
        <f>AB5/'1-2(4)'!AB3</f>
        <v>178134.84904454314</v>
      </c>
      <c r="AC6" s="33">
        <f>AC5/'1-2(4)'!AC3</f>
        <v>179111.81814127057</v>
      </c>
      <c r="AD6" s="35">
        <f>AD5/'1-2(4)'!AD3</f>
        <v>178889.7072388494</v>
      </c>
    </row>
    <row r="7" spans="1:31">
      <c r="A7" s="41" t="s">
        <v>60</v>
      </c>
      <c r="B7" s="24" t="s">
        <v>3</v>
      </c>
      <c r="C7" s="42">
        <v>9.9225567542000022</v>
      </c>
      <c r="D7" s="43">
        <v>9.2367798916999959</v>
      </c>
      <c r="E7" s="44">
        <v>7.8459517866999988</v>
      </c>
      <c r="F7" s="44">
        <v>7.6616515001000067</v>
      </c>
      <c r="G7" s="44">
        <v>8.4900934072999945</v>
      </c>
      <c r="H7" s="43">
        <v>8.335733477399998</v>
      </c>
      <c r="I7" s="44">
        <v>9.1336307905000069</v>
      </c>
      <c r="J7" s="44">
        <v>10.038030480200007</v>
      </c>
      <c r="K7" s="44">
        <v>10.113621378000005</v>
      </c>
      <c r="L7" s="44">
        <v>11.394591809800005</v>
      </c>
      <c r="M7" s="44">
        <v>12.720955665399998</v>
      </c>
      <c r="N7" s="44">
        <v>14.230860933399995</v>
      </c>
      <c r="O7" s="44">
        <v>9.6506789191000024</v>
      </c>
      <c r="P7" s="44">
        <v>9.3987256327999944</v>
      </c>
      <c r="Q7" s="45">
        <v>10.635871064200003</v>
      </c>
      <c r="R7" s="45">
        <v>9.5508321789999968</v>
      </c>
      <c r="S7" s="45">
        <v>7.8637364487999974</v>
      </c>
      <c r="T7" s="45">
        <v>7.766150097700006</v>
      </c>
      <c r="U7" s="45">
        <v>7.4257636562000044</v>
      </c>
      <c r="V7" s="45">
        <v>7.0413288786999999</v>
      </c>
      <c r="W7" s="45">
        <v>6.8487622049999999</v>
      </c>
      <c r="X7" s="45">
        <v>6.9472007932999986</v>
      </c>
      <c r="Y7" s="45">
        <v>6.7497738324999972</v>
      </c>
      <c r="Z7" s="45">
        <v>5.9505007537753727</v>
      </c>
      <c r="AA7" s="45">
        <v>2.2386383562679981</v>
      </c>
      <c r="AB7" s="46">
        <v>8.4484694169049988</v>
      </c>
      <c r="AC7" s="46">
        <v>2.9890840861230004</v>
      </c>
      <c r="AD7" s="47">
        <v>5.2</v>
      </c>
    </row>
    <row r="8" spans="1:31">
      <c r="A8" s="344" t="s">
        <v>61</v>
      </c>
      <c r="B8" s="36" t="s">
        <v>4</v>
      </c>
      <c r="C8" s="48">
        <v>5898.2078425317004</v>
      </c>
      <c r="D8" s="49">
        <v>6480.5027735530002</v>
      </c>
      <c r="E8" s="49">
        <v>6859.9006461402996</v>
      </c>
      <c r="F8" s="49">
        <v>7229.3322830821999</v>
      </c>
      <c r="G8" s="49">
        <v>7942.0691685654001</v>
      </c>
      <c r="H8" s="49">
        <v>8716.6822381764996</v>
      </c>
      <c r="I8" s="49">
        <v>9506.2031199850007</v>
      </c>
      <c r="J8" s="49">
        <v>10666.100195430099</v>
      </c>
      <c r="K8" s="49">
        <v>12486.9441125584</v>
      </c>
      <c r="L8" s="49">
        <v>14368.0317182871</v>
      </c>
      <c r="M8" s="49">
        <v>16737.995973873902</v>
      </c>
      <c r="N8" s="49">
        <v>20494.377257353699</v>
      </c>
      <c r="O8" s="50">
        <v>24100.208188431399</v>
      </c>
      <c r="P8" s="50">
        <v>26179.539964756601</v>
      </c>
      <c r="Q8" s="28">
        <v>30807.932675446598</v>
      </c>
      <c r="R8" s="28">
        <v>36277.136321757818</v>
      </c>
      <c r="S8" s="28">
        <v>39771.372810977307</v>
      </c>
      <c r="T8" s="28">
        <v>43496.613182488552</v>
      </c>
      <c r="U8" s="28">
        <v>46911.718728133012</v>
      </c>
      <c r="V8" s="28">
        <v>49922.326761358636</v>
      </c>
      <c r="W8" s="28">
        <v>53782.997390348493</v>
      </c>
      <c r="X8" s="28">
        <v>59592.251090263169</v>
      </c>
      <c r="Y8" s="28">
        <v>65533.742697727808</v>
      </c>
      <c r="Z8" s="28">
        <v>70077.691790196594</v>
      </c>
      <c r="AA8" s="28">
        <v>71828.148411216898</v>
      </c>
      <c r="AB8" s="29">
        <v>81369.974978820595</v>
      </c>
      <c r="AC8" s="29">
        <v>85310</v>
      </c>
      <c r="AD8" s="40">
        <v>89358</v>
      </c>
      <c r="AE8" s="110"/>
    </row>
    <row r="9" spans="1:31">
      <c r="A9" s="345"/>
      <c r="B9" s="21" t="s">
        <v>5</v>
      </c>
      <c r="C9" s="32">
        <f>C8/'1-2(4)'!C3</f>
        <v>709.41375508548037</v>
      </c>
      <c r="D9" s="33">
        <f>D8/'1-2(4)'!D3</f>
        <v>781.74416434087675</v>
      </c>
      <c r="E9" s="33">
        <f>E8/'1-2(4)'!E3</f>
        <v>828.58047929609495</v>
      </c>
      <c r="F9" s="33">
        <f>F8/'1-2(4)'!F3</f>
        <v>873.28706172549926</v>
      </c>
      <c r="G9" s="33">
        <f>G8/'1-2(4)'!G3</f>
        <v>959.372483640003</v>
      </c>
      <c r="H9" s="33">
        <f>H8/'1-2(4)'!H3</f>
        <v>1053.1209663134589</v>
      </c>
      <c r="I9" s="33">
        <f>I8/'1-2(4)'!I3</f>
        <v>1148.5082904415851</v>
      </c>
      <c r="J9" s="33">
        <f>J8/'1-2(4)'!J3</f>
        <v>1288.6432518340096</v>
      </c>
      <c r="K9" s="33">
        <f>K8/'1-2(4)'!K3</f>
        <v>1508.6680978830466</v>
      </c>
      <c r="L9" s="33">
        <f>L8/'1-2(4)'!L3</f>
        <v>1753.9743543204831</v>
      </c>
      <c r="M9" s="33">
        <f>M8/'1-2(4)'!M3</f>
        <v>2099.6507656832714</v>
      </c>
      <c r="N9" s="33">
        <f>N8/'1-2(4)'!N3</f>
        <v>2695.2100548860731</v>
      </c>
      <c r="O9" s="33">
        <f>O8/'1-2(4)'!O3</f>
        <v>3470.1024014674231</v>
      </c>
      <c r="P9" s="33">
        <f>P8/'1-2(4)'!P3</f>
        <v>3832.4608351275947</v>
      </c>
      <c r="Q9" s="33">
        <f>Q8/'1-2(4)'!Q3</f>
        <v>4550.990867190575</v>
      </c>
      <c r="R9" s="33">
        <f>R8/'1-2(4)'!R3</f>
        <v>5616.6991270449334</v>
      </c>
      <c r="S9" s="33">
        <f>S8/'1-2(4)'!S3</f>
        <v>6300.415494808286</v>
      </c>
      <c r="T9" s="33">
        <f>T8/'1-2(4)'!T3</f>
        <v>7023.285729911604</v>
      </c>
      <c r="U9" s="33">
        <f>U8/'1-2(4)'!U3</f>
        <v>7636.8624614398996</v>
      </c>
      <c r="V9" s="33">
        <f>V8/'1-2(4)'!V3</f>
        <v>8015.2730655318592</v>
      </c>
      <c r="W9" s="33">
        <f>W8/'1-2(4)'!W3</f>
        <v>8097.0443054888347</v>
      </c>
      <c r="X9" s="33">
        <f>X8/'1-2(4)'!X3</f>
        <v>8826.1280088662534</v>
      </c>
      <c r="Y9" s="33">
        <f>Y8/'1-2(4)'!Y3</f>
        <v>9903.2463955220792</v>
      </c>
      <c r="Z9" s="33">
        <f>Z8/'1-2(4)'!Z3</f>
        <v>10158.395562832005</v>
      </c>
      <c r="AA9" s="33">
        <f>AA8/'1-2(4)'!AA3</f>
        <v>10413.498667828941</v>
      </c>
      <c r="AB9" s="33">
        <f>AB8/'1-2(4)'!AB3</f>
        <v>12612.566841636923</v>
      </c>
      <c r="AC9" s="33">
        <f>AC8/'1-2(4)'!AC3</f>
        <v>12683.42724610101</v>
      </c>
      <c r="AD9" s="35">
        <f>AD8/'1-2(4)'!AD3</f>
        <v>12680.829324364595</v>
      </c>
    </row>
    <row r="10" spans="1:31">
      <c r="A10" s="51" t="s">
        <v>154</v>
      </c>
      <c r="B10" s="24" t="s">
        <v>6</v>
      </c>
      <c r="C10" s="52">
        <v>22974</v>
      </c>
      <c r="D10" s="53">
        <v>24941.1</v>
      </c>
      <c r="E10" s="53">
        <v>28406.2</v>
      </c>
      <c r="F10" s="53">
        <v>29854.7</v>
      </c>
      <c r="G10" s="53">
        <v>32917.699999999997</v>
      </c>
      <c r="H10" s="53">
        <v>37213.5</v>
      </c>
      <c r="I10" s="53">
        <v>43499.9</v>
      </c>
      <c r="J10" s="53">
        <v>53841.153365106802</v>
      </c>
      <c r="K10" s="53">
        <v>66234.968845819196</v>
      </c>
      <c r="L10" s="53">
        <v>80993.575139237393</v>
      </c>
      <c r="M10" s="53">
        <v>97583.068908793299</v>
      </c>
      <c r="N10" s="53">
        <v>118323.167481988</v>
      </c>
      <c r="O10" s="53">
        <v>144586.764998984</v>
      </c>
      <c r="P10" s="53">
        <v>181760.35106880401</v>
      </c>
      <c r="Q10" s="53">
        <v>218833.61069999999</v>
      </c>
      <c r="R10" s="53">
        <v>205036.37</v>
      </c>
      <c r="S10" s="53">
        <v>241745.49</v>
      </c>
      <c r="T10" s="53">
        <v>282485.46999999997</v>
      </c>
      <c r="U10" s="53">
        <v>320330.90000000002</v>
      </c>
      <c r="V10" s="53">
        <v>347827.38</v>
      </c>
      <c r="W10" s="53">
        <v>372020.75</v>
      </c>
      <c r="X10" s="53">
        <v>394926.15</v>
      </c>
      <c r="Y10" s="53">
        <v>418215.18</v>
      </c>
      <c r="Z10" s="53">
        <v>439541.18</v>
      </c>
      <c r="AA10" s="53">
        <v>451154.75</v>
      </c>
      <c r="AB10" s="54">
        <v>473002.55</v>
      </c>
      <c r="AC10" s="54">
        <v>495966.38</v>
      </c>
      <c r="AD10" s="55">
        <v>509707.91</v>
      </c>
      <c r="AE10" s="110"/>
    </row>
    <row r="11" spans="1:31">
      <c r="A11" s="56" t="s">
        <v>90</v>
      </c>
      <c r="B11" s="342" t="s">
        <v>9</v>
      </c>
      <c r="C11" s="335"/>
      <c r="D11" s="57"/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7"/>
      <c r="V11" s="57"/>
      <c r="W11" s="57"/>
      <c r="X11" s="57"/>
      <c r="Y11" s="57"/>
      <c r="Z11" s="57"/>
      <c r="AA11" s="57"/>
      <c r="AB11" s="57"/>
      <c r="AC11" s="57"/>
      <c r="AD11" s="336"/>
      <c r="AE11" s="110"/>
    </row>
    <row r="12" spans="1:31">
      <c r="A12" s="58" t="s">
        <v>91</v>
      </c>
      <c r="B12" s="346"/>
      <c r="C12" s="59">
        <v>19.325485548</v>
      </c>
      <c r="D12" s="59">
        <v>17.895276735900001</v>
      </c>
      <c r="E12" s="60">
        <v>17.159034760099999</v>
      </c>
      <c r="F12" s="59">
        <v>16.064788466900001</v>
      </c>
      <c r="G12" s="59">
        <v>14.6762416553</v>
      </c>
      <c r="H12" s="59">
        <v>13.983461352400001</v>
      </c>
      <c r="I12" s="60">
        <v>13.3014877129</v>
      </c>
      <c r="J12" s="59">
        <v>12.3489989654</v>
      </c>
      <c r="K12" s="59">
        <v>12.916648167</v>
      </c>
      <c r="L12" s="59">
        <v>11.641495602699999</v>
      </c>
      <c r="M12" s="59">
        <v>10.625760527800001</v>
      </c>
      <c r="N12" s="61">
        <v>10.2461657564</v>
      </c>
      <c r="O12" s="62">
        <v>10.1690478479</v>
      </c>
      <c r="P12" s="63">
        <v>9.6361855143999993</v>
      </c>
      <c r="Q12" s="64">
        <v>9.3251769405000005</v>
      </c>
      <c r="R12" s="65">
        <v>9.1776537953999995</v>
      </c>
      <c r="S12" s="64">
        <v>9.1137138702999998</v>
      </c>
      <c r="T12" s="65">
        <v>8.9428939622999994</v>
      </c>
      <c r="U12" s="64">
        <v>8.6434913962</v>
      </c>
      <c r="V12" s="64">
        <v>8.3870148821000008</v>
      </c>
      <c r="W12" s="64">
        <v>8.0572875347000004</v>
      </c>
      <c r="X12" s="64">
        <v>7.4635650165999996</v>
      </c>
      <c r="Y12" s="64">
        <v>7.0430202531999999</v>
      </c>
      <c r="Z12" s="64">
        <v>7.1436902775997719</v>
      </c>
      <c r="AA12" s="64">
        <v>7.6986425341371598</v>
      </c>
      <c r="AB12" s="66">
        <v>7.2410174693801599</v>
      </c>
      <c r="AC12" s="66">
        <v>7.3</v>
      </c>
      <c r="AD12" s="67">
        <v>7.1</v>
      </c>
    </row>
    <row r="13" spans="1:31">
      <c r="A13" s="68" t="s">
        <v>92</v>
      </c>
      <c r="B13" s="346"/>
      <c r="C13" s="69">
        <v>47.104243183500003</v>
      </c>
      <c r="D13" s="69">
        <v>47.099045994000001</v>
      </c>
      <c r="E13" s="70">
        <v>45.797636216800001</v>
      </c>
      <c r="F13" s="69">
        <v>45.359863443199998</v>
      </c>
      <c r="G13" s="69">
        <v>45.536103177800001</v>
      </c>
      <c r="H13" s="69">
        <v>44.793412339100001</v>
      </c>
      <c r="I13" s="70">
        <v>44.450567533200001</v>
      </c>
      <c r="J13" s="69">
        <v>45.622784848999999</v>
      </c>
      <c r="K13" s="69">
        <v>45.900211666600001</v>
      </c>
      <c r="L13" s="69">
        <v>47.0225784804</v>
      </c>
      <c r="M13" s="69">
        <v>47.557397565199999</v>
      </c>
      <c r="N13" s="71">
        <v>46.8841692341</v>
      </c>
      <c r="O13" s="72">
        <v>46.971172361199997</v>
      </c>
      <c r="P13" s="72">
        <v>45.957147286199998</v>
      </c>
      <c r="Q13" s="73">
        <v>46.497831138099997</v>
      </c>
      <c r="R13" s="74">
        <v>46.529289470000002</v>
      </c>
      <c r="S13" s="73">
        <v>45.422980742100002</v>
      </c>
      <c r="T13" s="74">
        <v>44.176704536300001</v>
      </c>
      <c r="U13" s="73">
        <v>43.0855681094</v>
      </c>
      <c r="V13" s="73">
        <v>40.841339969400003</v>
      </c>
      <c r="W13" s="73">
        <v>39.5806215024</v>
      </c>
      <c r="X13" s="73">
        <v>39.851698449200001</v>
      </c>
      <c r="Y13" s="73">
        <v>39.687011823399999</v>
      </c>
      <c r="Z13" s="73">
        <v>38.587405456036237</v>
      </c>
      <c r="AA13" s="73">
        <v>37.8428217199287</v>
      </c>
      <c r="AB13" s="75">
        <v>39.290772003429502</v>
      </c>
      <c r="AC13" s="75">
        <v>39.299999999999997</v>
      </c>
      <c r="AD13" s="76">
        <v>38.299999999999997</v>
      </c>
    </row>
    <row r="14" spans="1:31">
      <c r="A14" s="77" t="s">
        <v>93</v>
      </c>
      <c r="B14" s="343"/>
      <c r="C14" s="78">
        <v>33.570271268500001</v>
      </c>
      <c r="D14" s="78">
        <v>35.005677270100001</v>
      </c>
      <c r="E14" s="79">
        <v>37.043329022999998</v>
      </c>
      <c r="F14" s="78">
        <v>38.575348089999999</v>
      </c>
      <c r="G14" s="78">
        <v>39.7876551668</v>
      </c>
      <c r="H14" s="78">
        <v>41.223126308600001</v>
      </c>
      <c r="I14" s="79">
        <v>42.247944753900001</v>
      </c>
      <c r="J14" s="78">
        <v>42.028216185700003</v>
      </c>
      <c r="K14" s="78">
        <v>41.183140166400001</v>
      </c>
      <c r="L14" s="78">
        <v>41.335925916900003</v>
      </c>
      <c r="M14" s="78">
        <v>41.816841907099999</v>
      </c>
      <c r="N14" s="80">
        <v>42.869665009400002</v>
      </c>
      <c r="O14" s="81">
        <v>42.859779790899999</v>
      </c>
      <c r="P14" s="82">
        <v>44.406667199499999</v>
      </c>
      <c r="Q14" s="83">
        <v>44.176991921400003</v>
      </c>
      <c r="R14" s="84">
        <v>44.2930567346</v>
      </c>
      <c r="S14" s="83">
        <v>45.463305387600002</v>
      </c>
      <c r="T14" s="84">
        <v>46.880401501400002</v>
      </c>
      <c r="U14" s="83">
        <v>48.2709404943</v>
      </c>
      <c r="V14" s="83">
        <v>50.771645148399998</v>
      </c>
      <c r="W14" s="83">
        <v>52.362090962899998</v>
      </c>
      <c r="X14" s="83">
        <v>52.684736534199999</v>
      </c>
      <c r="Y14" s="83">
        <v>53.269967923400003</v>
      </c>
      <c r="Z14" s="83">
        <v>54.26890426636399</v>
      </c>
      <c r="AA14" s="83">
        <v>54.4585357459341</v>
      </c>
      <c r="AB14" s="85">
        <v>53.468210527190301</v>
      </c>
      <c r="AC14" s="85">
        <v>53.4</v>
      </c>
      <c r="AD14" s="86">
        <v>54.6</v>
      </c>
    </row>
    <row r="15" spans="1:31">
      <c r="A15" s="56" t="s">
        <v>94</v>
      </c>
      <c r="B15" s="342" t="s">
        <v>9</v>
      </c>
      <c r="C15" s="335"/>
      <c r="D15" s="57"/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57"/>
      <c r="R15" s="57"/>
      <c r="S15" s="57"/>
      <c r="T15" s="57"/>
      <c r="U15" s="57"/>
      <c r="V15" s="57"/>
      <c r="W15" s="57"/>
      <c r="X15" s="57"/>
      <c r="Y15" s="57"/>
      <c r="Z15" s="57"/>
      <c r="AA15" s="57"/>
      <c r="AB15" s="57"/>
      <c r="AC15" s="57"/>
      <c r="AD15" s="336"/>
      <c r="AE15" s="110"/>
    </row>
    <row r="16" spans="1:31">
      <c r="A16" s="58" t="s">
        <v>91</v>
      </c>
      <c r="B16" s="346"/>
      <c r="C16" s="59">
        <v>50.5</v>
      </c>
      <c r="D16" s="59">
        <v>49.9</v>
      </c>
      <c r="E16" s="60">
        <v>49.8</v>
      </c>
      <c r="F16" s="59">
        <v>50.1</v>
      </c>
      <c r="G16" s="59">
        <v>50</v>
      </c>
      <c r="H16" s="59">
        <v>50</v>
      </c>
      <c r="I16" s="60">
        <v>50</v>
      </c>
      <c r="J16" s="59">
        <v>49.1</v>
      </c>
      <c r="K16" s="59">
        <v>46.9</v>
      </c>
      <c r="L16" s="61">
        <v>44.8</v>
      </c>
      <c r="M16" s="87">
        <v>42.6</v>
      </c>
      <c r="N16" s="88">
        <v>40.799999999999997</v>
      </c>
      <c r="O16" s="89">
        <v>39.6</v>
      </c>
      <c r="P16" s="66">
        <v>38.1</v>
      </c>
      <c r="Q16" s="87">
        <v>36.700000000000003</v>
      </c>
      <c r="R16" s="88">
        <v>34.700000000000003</v>
      </c>
      <c r="S16" s="87">
        <v>33.5</v>
      </c>
      <c r="T16" s="88">
        <v>31.3</v>
      </c>
      <c r="U16" s="87">
        <v>29.3</v>
      </c>
      <c r="V16" s="87">
        <v>28</v>
      </c>
      <c r="W16" s="87">
        <v>27.4</v>
      </c>
      <c r="X16" s="87">
        <v>26.7</v>
      </c>
      <c r="Y16" s="87">
        <v>25.7</v>
      </c>
      <c r="Z16" s="87">
        <v>24.7</v>
      </c>
      <c r="AA16" s="87">
        <v>23.6</v>
      </c>
      <c r="AB16" s="89">
        <v>22.9</v>
      </c>
      <c r="AC16" s="89">
        <v>24.1</v>
      </c>
      <c r="AD16" s="90">
        <v>22.8</v>
      </c>
    </row>
    <row r="17" spans="1:30">
      <c r="A17" s="68" t="s">
        <v>92</v>
      </c>
      <c r="B17" s="346"/>
      <c r="C17" s="69">
        <v>23.5</v>
      </c>
      <c r="D17" s="69">
        <v>23.7</v>
      </c>
      <c r="E17" s="70">
        <v>23.5</v>
      </c>
      <c r="F17" s="69">
        <v>23</v>
      </c>
      <c r="G17" s="69">
        <v>22.5</v>
      </c>
      <c r="H17" s="69">
        <v>22.3</v>
      </c>
      <c r="I17" s="70">
        <v>21.4</v>
      </c>
      <c r="J17" s="69">
        <v>21.6</v>
      </c>
      <c r="K17" s="69">
        <v>22.5</v>
      </c>
      <c r="L17" s="71">
        <v>23.8</v>
      </c>
      <c r="M17" s="73">
        <v>25.2</v>
      </c>
      <c r="N17" s="74">
        <v>26.8</v>
      </c>
      <c r="O17" s="75">
        <v>27.2</v>
      </c>
      <c r="P17" s="75">
        <v>27.8</v>
      </c>
      <c r="Q17" s="73">
        <v>28.7</v>
      </c>
      <c r="R17" s="74">
        <v>29.6</v>
      </c>
      <c r="S17" s="73">
        <v>30.4</v>
      </c>
      <c r="T17" s="74">
        <v>30.3</v>
      </c>
      <c r="U17" s="73">
        <v>30.2</v>
      </c>
      <c r="V17" s="73">
        <v>29.7</v>
      </c>
      <c r="W17" s="73">
        <v>29.3</v>
      </c>
      <c r="X17" s="73">
        <v>28.6</v>
      </c>
      <c r="Y17" s="73">
        <v>28.2</v>
      </c>
      <c r="Z17" s="73">
        <v>28.2</v>
      </c>
      <c r="AA17" s="73">
        <v>28.7</v>
      </c>
      <c r="AB17" s="75">
        <v>29.1</v>
      </c>
      <c r="AC17" s="75">
        <v>28.8</v>
      </c>
      <c r="AD17" s="76">
        <v>29.1</v>
      </c>
    </row>
    <row r="18" spans="1:30">
      <c r="A18" s="77" t="s">
        <v>93</v>
      </c>
      <c r="B18" s="343"/>
      <c r="C18" s="78">
        <v>26</v>
      </c>
      <c r="D18" s="78">
        <v>26.4</v>
      </c>
      <c r="E18" s="79">
        <v>26.7</v>
      </c>
      <c r="F18" s="78">
        <v>26.9</v>
      </c>
      <c r="G18" s="78">
        <v>27.5</v>
      </c>
      <c r="H18" s="78">
        <v>27.7</v>
      </c>
      <c r="I18" s="79">
        <v>28.6</v>
      </c>
      <c r="J18" s="78">
        <v>29.3</v>
      </c>
      <c r="K18" s="78">
        <v>30.6</v>
      </c>
      <c r="L18" s="80">
        <v>31.4</v>
      </c>
      <c r="M18" s="91">
        <v>32.200000000000003</v>
      </c>
      <c r="N18" s="92">
        <v>32.4</v>
      </c>
      <c r="O18" s="93">
        <v>33.200000000000003</v>
      </c>
      <c r="P18" s="85">
        <v>34.1</v>
      </c>
      <c r="Q18" s="91">
        <v>34.6</v>
      </c>
      <c r="R18" s="92">
        <v>35.700000000000003</v>
      </c>
      <c r="S18" s="91">
        <v>36.1</v>
      </c>
      <c r="T18" s="92">
        <v>38.4</v>
      </c>
      <c r="U18" s="91">
        <v>40.5</v>
      </c>
      <c r="V18" s="91">
        <v>42.3</v>
      </c>
      <c r="W18" s="91">
        <v>43.3</v>
      </c>
      <c r="X18" s="91">
        <v>44.7</v>
      </c>
      <c r="Y18" s="91">
        <v>46.1</v>
      </c>
      <c r="Z18" s="91">
        <v>47.1</v>
      </c>
      <c r="AA18" s="91">
        <v>47.7</v>
      </c>
      <c r="AB18" s="93">
        <v>48</v>
      </c>
      <c r="AC18" s="93">
        <v>47.1</v>
      </c>
      <c r="AD18" s="94">
        <v>48.1</v>
      </c>
    </row>
    <row r="19" spans="1:30">
      <c r="A19" s="51" t="s">
        <v>8</v>
      </c>
      <c r="B19" s="95" t="s">
        <v>95</v>
      </c>
      <c r="C19" s="96">
        <v>108.3</v>
      </c>
      <c r="D19" s="96">
        <v>102.8</v>
      </c>
      <c r="E19" s="96">
        <v>99.2</v>
      </c>
      <c r="F19" s="96">
        <v>98.6</v>
      </c>
      <c r="G19" s="96">
        <v>100.4</v>
      </c>
      <c r="H19" s="96">
        <v>100.7</v>
      </c>
      <c r="I19" s="96">
        <v>99.2</v>
      </c>
      <c r="J19" s="96">
        <v>101.2</v>
      </c>
      <c r="K19" s="96">
        <v>103.9</v>
      </c>
      <c r="L19" s="97">
        <v>101.8</v>
      </c>
      <c r="M19" s="96">
        <v>101.5</v>
      </c>
      <c r="N19" s="97">
        <v>104.8</v>
      </c>
      <c r="O19" s="98">
        <v>105.9</v>
      </c>
      <c r="P19" s="98">
        <v>99.3</v>
      </c>
      <c r="Q19" s="96">
        <v>103.3</v>
      </c>
      <c r="R19" s="97">
        <v>105.4</v>
      </c>
      <c r="S19" s="96">
        <v>102.6</v>
      </c>
      <c r="T19" s="97">
        <v>102.6</v>
      </c>
      <c r="U19" s="96">
        <v>102</v>
      </c>
      <c r="V19" s="96">
        <v>101.4</v>
      </c>
      <c r="W19" s="96">
        <v>102</v>
      </c>
      <c r="X19" s="96">
        <v>101.6</v>
      </c>
      <c r="Y19" s="96">
        <v>102.1</v>
      </c>
      <c r="Z19" s="96">
        <v>102.9</v>
      </c>
      <c r="AA19" s="96">
        <v>102.5</v>
      </c>
      <c r="AB19" s="98">
        <v>100.9</v>
      </c>
      <c r="AC19" s="98">
        <v>102</v>
      </c>
      <c r="AD19" s="99">
        <v>100.2</v>
      </c>
    </row>
    <row r="20" spans="1:30">
      <c r="A20" s="51" t="s">
        <v>96</v>
      </c>
      <c r="B20" s="24" t="s">
        <v>9</v>
      </c>
      <c r="C20" s="100">
        <v>3</v>
      </c>
      <c r="D20" s="100">
        <v>3.1</v>
      </c>
      <c r="E20" s="101">
        <v>3.1</v>
      </c>
      <c r="F20" s="100">
        <v>3.1</v>
      </c>
      <c r="G20" s="100">
        <v>3.1</v>
      </c>
      <c r="H20" s="100">
        <v>3.6</v>
      </c>
      <c r="I20" s="101">
        <v>4</v>
      </c>
      <c r="J20" s="100">
        <v>4.3</v>
      </c>
      <c r="K20" s="100">
        <v>4.2</v>
      </c>
      <c r="L20" s="102">
        <v>4.2</v>
      </c>
      <c r="M20" s="100">
        <v>4.0999999999999996</v>
      </c>
      <c r="N20" s="102">
        <v>4</v>
      </c>
      <c r="O20" s="103">
        <v>4.2</v>
      </c>
      <c r="P20" s="103">
        <v>4.3</v>
      </c>
      <c r="Q20" s="96">
        <v>4.0999999999999996</v>
      </c>
      <c r="R20" s="97">
        <v>4.0999999999999996</v>
      </c>
      <c r="S20" s="96">
        <v>4.0999999999999996</v>
      </c>
      <c r="T20" s="97">
        <v>4.05</v>
      </c>
      <c r="U20" s="96">
        <v>4.09</v>
      </c>
      <c r="V20" s="104">
        <v>4.05</v>
      </c>
      <c r="W20" s="104">
        <v>4.0199999999999996</v>
      </c>
      <c r="X20" s="104">
        <v>3.9</v>
      </c>
      <c r="Y20" s="104">
        <v>4.9000000000000004</v>
      </c>
      <c r="Z20" s="104">
        <v>5.2</v>
      </c>
      <c r="AA20" s="104">
        <v>5.2</v>
      </c>
      <c r="AB20" s="105">
        <v>5.0999999999999996</v>
      </c>
      <c r="AC20" s="105">
        <v>5.5</v>
      </c>
      <c r="AD20" s="106">
        <v>5.0999999999999996</v>
      </c>
    </row>
    <row r="21" spans="1:30">
      <c r="A21" s="56" t="s">
        <v>10</v>
      </c>
      <c r="B21" s="342" t="s">
        <v>12</v>
      </c>
      <c r="C21" s="335"/>
      <c r="D21" s="57"/>
      <c r="E21" s="57"/>
      <c r="F21" s="57"/>
      <c r="G21" s="57"/>
      <c r="H21" s="57"/>
      <c r="I21" s="57"/>
      <c r="J21" s="57"/>
      <c r="K21" s="57"/>
      <c r="L21" s="57"/>
      <c r="M21" s="57"/>
      <c r="N21" s="57"/>
      <c r="O21" s="57"/>
      <c r="P21" s="57"/>
      <c r="Q21" s="57"/>
      <c r="R21" s="57"/>
      <c r="S21" s="57"/>
      <c r="T21" s="57"/>
      <c r="U21" s="57"/>
      <c r="V21" s="57"/>
      <c r="W21" s="57"/>
      <c r="X21" s="57"/>
      <c r="Y21" s="57"/>
      <c r="Z21" s="57"/>
      <c r="AA21" s="57"/>
      <c r="AB21" s="57"/>
      <c r="AC21" s="57"/>
      <c r="AD21" s="336"/>
    </row>
    <row r="22" spans="1:30">
      <c r="A22" s="107" t="s">
        <v>11</v>
      </c>
      <c r="B22" s="346"/>
      <c r="C22" s="59">
        <v>1510.5</v>
      </c>
      <c r="D22" s="59">
        <v>1827.9</v>
      </c>
      <c r="E22" s="60">
        <v>1837.1</v>
      </c>
      <c r="F22" s="59">
        <v>1949.3</v>
      </c>
      <c r="G22" s="59">
        <v>2492</v>
      </c>
      <c r="H22" s="59">
        <v>2661</v>
      </c>
      <c r="I22" s="60">
        <v>3256</v>
      </c>
      <c r="J22" s="59">
        <v>4382.3</v>
      </c>
      <c r="K22" s="59">
        <v>5933.3</v>
      </c>
      <c r="L22" s="61">
        <v>7619.5</v>
      </c>
      <c r="M22" s="59">
        <v>9689.7999999999993</v>
      </c>
      <c r="N22" s="61">
        <v>12200.6</v>
      </c>
      <c r="O22" s="62">
        <v>14306.9</v>
      </c>
      <c r="P22" s="63">
        <v>12016.1</v>
      </c>
      <c r="Q22" s="64">
        <v>15777.5</v>
      </c>
      <c r="R22" s="65">
        <v>18983.8</v>
      </c>
      <c r="S22" s="64">
        <v>20487.099999999999</v>
      </c>
      <c r="T22" s="64">
        <v>22090</v>
      </c>
      <c r="U22" s="64">
        <v>23422.9</v>
      </c>
      <c r="V22" s="64">
        <v>22734.7</v>
      </c>
      <c r="W22" s="64">
        <v>20976.3</v>
      </c>
      <c r="X22" s="64">
        <v>22633.4</v>
      </c>
      <c r="Y22" s="64">
        <v>24867</v>
      </c>
      <c r="Z22" s="64">
        <v>24994.799999999999</v>
      </c>
      <c r="AA22" s="64">
        <v>25899.5</v>
      </c>
      <c r="AB22" s="66">
        <v>33160.199999999997</v>
      </c>
      <c r="AC22" s="89">
        <v>35605.4</v>
      </c>
      <c r="AD22" s="90">
        <v>33800.199999999997</v>
      </c>
    </row>
    <row r="23" spans="1:30">
      <c r="A23" s="20" t="s">
        <v>13</v>
      </c>
      <c r="B23" s="346"/>
      <c r="C23" s="69">
        <v>1388.3</v>
      </c>
      <c r="D23" s="69">
        <v>1423.7</v>
      </c>
      <c r="E23" s="70">
        <v>1402.4</v>
      </c>
      <c r="F23" s="69">
        <v>1657</v>
      </c>
      <c r="G23" s="69">
        <v>2250.9</v>
      </c>
      <c r="H23" s="69">
        <v>2435.5</v>
      </c>
      <c r="I23" s="70">
        <v>2951.7</v>
      </c>
      <c r="J23" s="69">
        <v>4127.6000000000004</v>
      </c>
      <c r="K23" s="69">
        <v>5612.3</v>
      </c>
      <c r="L23" s="71">
        <v>6599.5</v>
      </c>
      <c r="M23" s="69">
        <v>7914.6</v>
      </c>
      <c r="N23" s="71">
        <v>9561.2000000000007</v>
      </c>
      <c r="O23" s="72">
        <v>11325.6</v>
      </c>
      <c r="P23" s="72">
        <v>10059.200000000001</v>
      </c>
      <c r="Q23" s="73">
        <v>13962.5</v>
      </c>
      <c r="R23" s="74">
        <v>17434.8</v>
      </c>
      <c r="S23" s="73">
        <v>18184.099999999999</v>
      </c>
      <c r="T23" s="73">
        <v>19499.900000000001</v>
      </c>
      <c r="U23" s="73">
        <v>19592.400000000001</v>
      </c>
      <c r="V23" s="73">
        <v>16795.599999999999</v>
      </c>
      <c r="W23" s="73">
        <v>15879.3</v>
      </c>
      <c r="X23" s="73">
        <v>18437.900000000001</v>
      </c>
      <c r="Y23" s="73">
        <v>21357.5</v>
      </c>
      <c r="Z23" s="73">
        <v>20784.099999999999</v>
      </c>
      <c r="AA23" s="73">
        <v>20659.599999999999</v>
      </c>
      <c r="AB23" s="75">
        <v>26797.7</v>
      </c>
      <c r="AC23" s="75">
        <v>27095.7</v>
      </c>
      <c r="AD23" s="76">
        <v>25568</v>
      </c>
    </row>
    <row r="24" spans="1:30">
      <c r="A24" s="108" t="s">
        <v>14</v>
      </c>
      <c r="B24" s="343"/>
      <c r="C24" s="78">
        <v>122.2</v>
      </c>
      <c r="D24" s="78">
        <v>404.2</v>
      </c>
      <c r="E24" s="78">
        <v>434.8</v>
      </c>
      <c r="F24" s="78">
        <v>292.3</v>
      </c>
      <c r="G24" s="78">
        <v>241.1</v>
      </c>
      <c r="H24" s="78">
        <v>225.5</v>
      </c>
      <c r="I24" s="78">
        <v>304.3</v>
      </c>
      <c r="J24" s="78">
        <v>254.7</v>
      </c>
      <c r="K24" s="78">
        <v>321</v>
      </c>
      <c r="L24" s="78">
        <v>1020</v>
      </c>
      <c r="M24" s="78">
        <v>1775.2</v>
      </c>
      <c r="N24" s="80">
        <v>2639.4</v>
      </c>
      <c r="O24" s="81">
        <v>2981.3</v>
      </c>
      <c r="P24" s="82">
        <v>1956.9</v>
      </c>
      <c r="Q24" s="78">
        <v>1815.1</v>
      </c>
      <c r="R24" s="81">
        <v>1549</v>
      </c>
      <c r="S24" s="78">
        <v>2303.1</v>
      </c>
      <c r="T24" s="78">
        <v>2590.1999999999998</v>
      </c>
      <c r="U24" s="78">
        <v>3830.6</v>
      </c>
      <c r="V24" s="78">
        <v>5939</v>
      </c>
      <c r="W24" s="78">
        <v>5097.1000000000004</v>
      </c>
      <c r="X24" s="78">
        <v>4195.5</v>
      </c>
      <c r="Y24" s="78">
        <v>3509.5</v>
      </c>
      <c r="Z24" s="78">
        <v>4210.7</v>
      </c>
      <c r="AA24" s="78">
        <v>5239.8999999999996</v>
      </c>
      <c r="AB24" s="81">
        <v>6362.5</v>
      </c>
      <c r="AC24" s="81">
        <v>8509.7000000000007</v>
      </c>
      <c r="AD24" s="109">
        <v>8232.1999999999971</v>
      </c>
    </row>
    <row r="25" spans="1:30">
      <c r="A25" s="56" t="s">
        <v>15</v>
      </c>
      <c r="B25" s="342" t="s">
        <v>12</v>
      </c>
      <c r="C25" s="335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  <c r="AA25" s="57"/>
      <c r="AB25" s="57"/>
      <c r="AC25" s="57"/>
      <c r="AD25" s="336"/>
    </row>
    <row r="26" spans="1:30">
      <c r="A26" s="77" t="s">
        <v>97</v>
      </c>
      <c r="B26" s="343"/>
      <c r="C26" s="78">
        <v>417.3</v>
      </c>
      <c r="D26" s="78">
        <v>452.6</v>
      </c>
      <c r="E26" s="79">
        <v>454.6</v>
      </c>
      <c r="F26" s="78">
        <v>403.2</v>
      </c>
      <c r="G26" s="78">
        <v>407.2</v>
      </c>
      <c r="H26" s="78">
        <v>468.8</v>
      </c>
      <c r="I26" s="79">
        <v>527.4</v>
      </c>
      <c r="J26" s="78">
        <v>535</v>
      </c>
      <c r="K26" s="78">
        <v>606.29999999999995</v>
      </c>
      <c r="L26" s="78">
        <v>724.1</v>
      </c>
      <c r="M26" s="78">
        <v>727.2</v>
      </c>
      <c r="N26" s="80">
        <v>835.2</v>
      </c>
      <c r="O26" s="81">
        <v>1083.0999999999999</v>
      </c>
      <c r="P26" s="82">
        <v>940.6</v>
      </c>
      <c r="Q26" s="83">
        <v>1147.3</v>
      </c>
      <c r="R26" s="84">
        <v>1239.9000000000001</v>
      </c>
      <c r="S26" s="83">
        <v>1210.7</v>
      </c>
      <c r="T26" s="84">
        <v>1239.0999999999999</v>
      </c>
      <c r="U26" s="83">
        <v>1285</v>
      </c>
      <c r="V26" s="83">
        <v>1355.8</v>
      </c>
      <c r="W26" s="83">
        <v>1337.1</v>
      </c>
      <c r="X26" s="83">
        <v>1363.2</v>
      </c>
      <c r="Y26" s="83">
        <v>1383.1</v>
      </c>
      <c r="Z26" s="83">
        <v>1412.2</v>
      </c>
      <c r="AA26" s="83">
        <v>1493.4</v>
      </c>
      <c r="AB26" s="85">
        <v>1809.6</v>
      </c>
      <c r="AC26" s="85">
        <v>1891.3</v>
      </c>
      <c r="AD26" s="86">
        <v>1632.5</v>
      </c>
    </row>
    <row r="27" spans="1:30">
      <c r="A27" s="13" t="s">
        <v>155</v>
      </c>
      <c r="B27" s="1"/>
      <c r="C27" s="8"/>
      <c r="D27" s="8"/>
      <c r="E27" s="8"/>
      <c r="F27" s="8"/>
      <c r="G27" s="8"/>
      <c r="H27" s="8"/>
      <c r="I27" s="8"/>
      <c r="J27" s="8"/>
      <c r="K27" s="8"/>
      <c r="L27" s="8"/>
      <c r="M27" s="15"/>
      <c r="N27" s="15"/>
      <c r="O27" s="15"/>
      <c r="P27" s="16"/>
      <c r="Q27" s="16"/>
      <c r="R27" s="16"/>
      <c r="Y27" s="4"/>
      <c r="AD27" s="13"/>
    </row>
    <row r="28" spans="1:30">
      <c r="A28" s="13" t="s">
        <v>98</v>
      </c>
      <c r="B28" s="1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16"/>
      <c r="Q28" s="16"/>
      <c r="R28" s="16"/>
      <c r="Y28" s="4"/>
      <c r="AD28" s="13"/>
    </row>
    <row r="29" spans="1:30">
      <c r="A29" s="13" t="s">
        <v>147</v>
      </c>
      <c r="B29" s="1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8"/>
      <c r="N29" s="8"/>
      <c r="O29" s="12"/>
      <c r="P29" s="17"/>
      <c r="Q29" s="17"/>
      <c r="R29" s="17"/>
      <c r="Y29" s="4"/>
      <c r="AD29" s="13"/>
    </row>
    <row r="30" spans="1:30">
      <c r="A30" s="7" t="s">
        <v>148</v>
      </c>
      <c r="B30" s="1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8"/>
      <c r="N30" s="8"/>
      <c r="O30" s="12"/>
      <c r="P30" s="17"/>
      <c r="Q30" s="17"/>
      <c r="R30" s="17"/>
      <c r="Y30" s="4"/>
      <c r="AD30" s="13"/>
    </row>
    <row r="31" spans="1:30">
      <c r="A31" s="7" t="s">
        <v>149</v>
      </c>
      <c r="B31" s="1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12"/>
      <c r="P31" s="17"/>
      <c r="Q31" s="17"/>
      <c r="R31" s="17"/>
      <c r="S31" s="7"/>
      <c r="T31" s="7"/>
      <c r="U31" s="7"/>
      <c r="V31" s="7"/>
      <c r="W31" s="7"/>
      <c r="X31" s="7"/>
      <c r="Y31" s="4"/>
      <c r="AD31" s="13"/>
    </row>
    <row r="32" spans="1:30" s="11" customFormat="1">
      <c r="A32" s="7" t="s">
        <v>150</v>
      </c>
      <c r="B32" s="1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9"/>
      <c r="P32" s="10"/>
      <c r="Q32" s="10"/>
      <c r="R32" s="10"/>
      <c r="S32" s="7"/>
      <c r="T32" s="7"/>
      <c r="U32" s="7"/>
      <c r="V32" s="7"/>
      <c r="W32" s="7"/>
      <c r="X32" s="7"/>
      <c r="Y32" s="4"/>
    </row>
  </sheetData>
  <mergeCells count="7">
    <mergeCell ref="B25:B26"/>
    <mergeCell ref="B3:B4"/>
    <mergeCell ref="A5:A6"/>
    <mergeCell ref="A8:A9"/>
    <mergeCell ref="B11:B14"/>
    <mergeCell ref="B15:B18"/>
    <mergeCell ref="B21:B24"/>
  </mergeCells>
  <phoneticPr fontId="2"/>
  <pageMargins left="0.25" right="0.25" top="0.75" bottom="0.75" header="0.3" footer="0.3"/>
  <pageSetup paperSize="8" scale="4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3"/>
  <sheetViews>
    <sheetView showGridLines="0" zoomScaleNormal="100" zoomScaleSheetLayoutView="100" workbookViewId="0"/>
  </sheetViews>
  <sheetFormatPr defaultColWidth="8.875" defaultRowHeight="13.5"/>
  <cols>
    <col min="1" max="1" width="28.625" style="116" customWidth="1"/>
    <col min="2" max="2" width="8.875" style="226" customWidth="1"/>
    <col min="3" max="8" width="9.625" style="116" bestFit="1" customWidth="1"/>
    <col min="9" max="10" width="9.125" style="116" bestFit="1" customWidth="1"/>
    <col min="11" max="20" width="9.625" style="116" bestFit="1" customWidth="1"/>
    <col min="21" max="25" width="9.625" style="116" customWidth="1"/>
    <col min="26" max="16384" width="8.875" style="116"/>
  </cols>
  <sheetData>
    <row r="1" spans="1:25" ht="14.25">
      <c r="A1" s="113" t="s">
        <v>16</v>
      </c>
      <c r="B1" s="114"/>
      <c r="C1" s="113"/>
      <c r="D1" s="113"/>
      <c r="E1" s="113"/>
      <c r="F1" s="113"/>
      <c r="G1" s="113"/>
      <c r="H1" s="113"/>
      <c r="I1" s="113"/>
      <c r="J1" s="113"/>
      <c r="K1" s="113"/>
      <c r="L1" s="115"/>
      <c r="M1" s="115"/>
      <c r="N1" s="115"/>
      <c r="O1" s="115"/>
      <c r="P1" s="115"/>
      <c r="Q1" s="115"/>
      <c r="R1" s="115"/>
      <c r="S1" s="115"/>
      <c r="T1" s="115"/>
      <c r="U1" s="115"/>
    </row>
    <row r="2" spans="1:25" ht="14.25">
      <c r="A2" s="117"/>
      <c r="B2" s="118"/>
      <c r="C2" s="119">
        <v>2001</v>
      </c>
      <c r="D2" s="119">
        <v>2002</v>
      </c>
      <c r="E2" s="119">
        <v>2003</v>
      </c>
      <c r="F2" s="119">
        <v>2004</v>
      </c>
      <c r="G2" s="120">
        <v>2005</v>
      </c>
      <c r="H2" s="121">
        <v>2006</v>
      </c>
      <c r="I2" s="122">
        <v>2007</v>
      </c>
      <c r="J2" s="123">
        <v>2008</v>
      </c>
      <c r="K2" s="123">
        <v>2009</v>
      </c>
      <c r="L2" s="124">
        <v>2010</v>
      </c>
      <c r="M2" s="125">
        <v>2011</v>
      </c>
      <c r="N2" s="124">
        <v>2012</v>
      </c>
      <c r="O2" s="124">
        <v>2013</v>
      </c>
      <c r="P2" s="124">
        <v>2014</v>
      </c>
      <c r="Q2" s="124">
        <v>2015</v>
      </c>
      <c r="R2" s="124">
        <v>2016</v>
      </c>
      <c r="S2" s="124">
        <v>2017</v>
      </c>
      <c r="T2" s="124">
        <v>2018</v>
      </c>
      <c r="U2" s="124">
        <v>2019</v>
      </c>
      <c r="V2" s="124">
        <v>2020</v>
      </c>
      <c r="W2" s="124">
        <v>2021</v>
      </c>
      <c r="X2" s="124">
        <v>2022</v>
      </c>
      <c r="Y2" s="126">
        <v>2023</v>
      </c>
    </row>
    <row r="3" spans="1:25" ht="14.25">
      <c r="A3" s="127" t="s">
        <v>17</v>
      </c>
      <c r="B3" s="347" t="s">
        <v>9</v>
      </c>
      <c r="C3" s="337"/>
      <c r="D3" s="338"/>
      <c r="E3" s="338"/>
      <c r="F3" s="339"/>
      <c r="G3" s="128"/>
      <c r="H3" s="129"/>
      <c r="I3" s="340"/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29"/>
      <c r="W3" s="129"/>
      <c r="X3" s="129"/>
      <c r="Y3" s="341"/>
    </row>
    <row r="4" spans="1:25" ht="14.25">
      <c r="A4" s="130" t="s">
        <v>18</v>
      </c>
      <c r="B4" s="348"/>
      <c r="C4" s="131">
        <v>2.6380712410999934</v>
      </c>
      <c r="D4" s="132">
        <v>2.6999465523000055</v>
      </c>
      <c r="E4" s="132">
        <v>2.3720563672000026</v>
      </c>
      <c r="F4" s="132">
        <v>6.105019969500006</v>
      </c>
      <c r="G4" s="133">
        <v>5.0739144003999996</v>
      </c>
      <c r="H4" s="132">
        <v>4.7552782965999967</v>
      </c>
      <c r="I4" s="133">
        <v>3.5236499021000043</v>
      </c>
      <c r="J4" s="134">
        <v>5.1560046634999992</v>
      </c>
      <c r="K4" s="135">
        <v>4.0024257839999962</v>
      </c>
      <c r="L4" s="136">
        <v>4.2510696842000044</v>
      </c>
      <c r="M4" s="137">
        <v>4.1742892521999977</v>
      </c>
      <c r="N4" s="136">
        <v>4.4665419555999932</v>
      </c>
      <c r="O4" s="136">
        <v>3.8071998289999982</v>
      </c>
      <c r="P4" s="136">
        <v>4.0504682357999968</v>
      </c>
      <c r="Q4" s="136">
        <v>3.8985214662999965</v>
      </c>
      <c r="R4" s="136">
        <v>3.2778135577</v>
      </c>
      <c r="S4" s="136">
        <v>3.9612910018999941</v>
      </c>
      <c r="T4" s="136">
        <v>3.4829174996999939</v>
      </c>
      <c r="U4" s="136">
        <v>3.0767935584736108</v>
      </c>
      <c r="V4" s="136">
        <v>3.1310845612150047</v>
      </c>
      <c r="W4" s="136">
        <v>7.0737963659939993</v>
      </c>
      <c r="X4" s="136">
        <v>4.2</v>
      </c>
      <c r="Y4" s="138">
        <v>4.0999999999999996</v>
      </c>
    </row>
    <row r="5" spans="1:25" ht="14.25">
      <c r="A5" s="130" t="s">
        <v>19</v>
      </c>
      <c r="B5" s="348"/>
      <c r="C5" s="131">
        <v>8.491270533900007</v>
      </c>
      <c r="D5" s="132">
        <v>9.8947487752000001</v>
      </c>
      <c r="E5" s="132">
        <v>12.667236494199997</v>
      </c>
      <c r="F5" s="132">
        <v>11.145922330999994</v>
      </c>
      <c r="G5" s="133">
        <v>12.128391313400002</v>
      </c>
      <c r="H5" s="132">
        <v>13.450695538000005</v>
      </c>
      <c r="I5" s="133">
        <v>15.050714254799999</v>
      </c>
      <c r="J5" s="134">
        <v>9.8389899067999949</v>
      </c>
      <c r="K5" s="135">
        <v>10.2928049832</v>
      </c>
      <c r="L5" s="136">
        <v>12.683595698299996</v>
      </c>
      <c r="M5" s="137">
        <v>10.688675197999999</v>
      </c>
      <c r="N5" s="136">
        <v>8.3636404052000017</v>
      </c>
      <c r="O5" s="136">
        <v>7.9872142918000009</v>
      </c>
      <c r="P5" s="136">
        <v>7.1555654221999987</v>
      </c>
      <c r="Q5" s="136">
        <v>5.9267637634000039</v>
      </c>
      <c r="R5" s="136">
        <v>6.0314830601000011</v>
      </c>
      <c r="S5" s="136">
        <v>5.8682895082999948</v>
      </c>
      <c r="T5" s="136">
        <v>5.792406826900006</v>
      </c>
      <c r="U5" s="136">
        <v>4.8746206017357991</v>
      </c>
      <c r="V5" s="136">
        <v>2.4642508688399971</v>
      </c>
      <c r="W5" s="136">
        <v>8.6743051359789973</v>
      </c>
      <c r="X5" s="136">
        <v>2.6</v>
      </c>
      <c r="Y5" s="138">
        <v>4.7</v>
      </c>
    </row>
    <row r="6" spans="1:25" ht="14.25">
      <c r="A6" s="139" t="s">
        <v>20</v>
      </c>
      <c r="B6" s="348"/>
      <c r="C6" s="131">
        <v>8.7173633267999975</v>
      </c>
      <c r="D6" s="132">
        <v>10.0417281366</v>
      </c>
      <c r="E6" s="132">
        <v>12.751274311399996</v>
      </c>
      <c r="F6" s="132">
        <v>11.553732034600003</v>
      </c>
      <c r="G6" s="133">
        <v>11.6463711416</v>
      </c>
      <c r="H6" s="132">
        <v>12.928586965500003</v>
      </c>
      <c r="I6" s="133">
        <v>14.947164104600006</v>
      </c>
      <c r="J6" s="134">
        <v>9.9724214083999954</v>
      </c>
      <c r="K6" s="135">
        <v>9.0876720457000033</v>
      </c>
      <c r="L6" s="136">
        <v>12.578278446300004</v>
      </c>
      <c r="M6" s="137">
        <v>10.943763959899997</v>
      </c>
      <c r="N6" s="136">
        <v>8.124905619499998</v>
      </c>
      <c r="O6" s="136">
        <v>7.7341205946000002</v>
      </c>
      <c r="P6" s="136">
        <v>6.7381309375000029</v>
      </c>
      <c r="Q6" s="136">
        <v>5.6895028817999957</v>
      </c>
      <c r="R6" s="136">
        <v>5.6809467562000009</v>
      </c>
      <c r="S6" s="136">
        <v>6.2231065408000035</v>
      </c>
      <c r="T6" s="136">
        <v>6.0953506664999964</v>
      </c>
      <c r="U6" s="136">
        <v>4.7897917564041279</v>
      </c>
      <c r="V6" s="136">
        <v>2.3744693807349933</v>
      </c>
      <c r="W6" s="136">
        <v>10.376194955939994</v>
      </c>
      <c r="X6" s="136">
        <v>2.7</v>
      </c>
      <c r="Y6" s="138">
        <v>4.2</v>
      </c>
    </row>
    <row r="7" spans="1:25" ht="14.25">
      <c r="A7" s="139" t="s">
        <v>21</v>
      </c>
      <c r="B7" s="348"/>
      <c r="C7" s="131">
        <v>6.7995668204000026</v>
      </c>
      <c r="D7" s="132">
        <v>8.8093073140999962</v>
      </c>
      <c r="E7" s="132">
        <v>12.085248004099995</v>
      </c>
      <c r="F7" s="132">
        <v>8.1501944877000057</v>
      </c>
      <c r="G7" s="133">
        <v>16.002636740300005</v>
      </c>
      <c r="H7" s="132">
        <v>17.228092902499995</v>
      </c>
      <c r="I7" s="133">
        <v>16.192182316200004</v>
      </c>
      <c r="J7" s="134">
        <v>9.5141757786999932</v>
      </c>
      <c r="K7" s="135">
        <v>18.947436234600005</v>
      </c>
      <c r="L7" s="136">
        <v>13.825350194600006</v>
      </c>
      <c r="M7" s="137">
        <v>9.7253572240999944</v>
      </c>
      <c r="N7" s="136">
        <v>9.7536646175999948</v>
      </c>
      <c r="O7" s="136">
        <v>9.6778804130999987</v>
      </c>
      <c r="P7" s="136">
        <v>9.6426411501000047</v>
      </c>
      <c r="Q7" s="136">
        <v>7.3354621112000018</v>
      </c>
      <c r="R7" s="136">
        <v>7.7072058618999932</v>
      </c>
      <c r="S7" s="136">
        <v>3.9292242146999996</v>
      </c>
      <c r="T7" s="136">
        <v>4.822240526300007</v>
      </c>
      <c r="U7" s="136">
        <v>5.2425186090852236</v>
      </c>
      <c r="V7" s="136">
        <v>2.724197840531005</v>
      </c>
      <c r="W7" s="136">
        <v>1.0586794319959978</v>
      </c>
      <c r="X7" s="136">
        <v>2.9</v>
      </c>
      <c r="Y7" s="138">
        <v>7.1</v>
      </c>
    </row>
    <row r="8" spans="1:25" ht="14.25">
      <c r="A8" s="130" t="s">
        <v>22</v>
      </c>
      <c r="B8" s="348"/>
      <c r="C8" s="131">
        <v>10.259388341700003</v>
      </c>
      <c r="D8" s="132">
        <v>10.485635756999997</v>
      </c>
      <c r="E8" s="132">
        <v>9.5398084521000044</v>
      </c>
      <c r="F8" s="132">
        <v>10.120036433999999</v>
      </c>
      <c r="G8" s="133">
        <v>12.357948534299993</v>
      </c>
      <c r="H8" s="132">
        <v>14.134209302100004</v>
      </c>
      <c r="I8" s="133">
        <v>16.071494994399998</v>
      </c>
      <c r="J8" s="134">
        <v>10.475840616799999</v>
      </c>
      <c r="K8" s="135">
        <v>9.5865858288999988</v>
      </c>
      <c r="L8" s="136">
        <v>9.6689815089000035</v>
      </c>
      <c r="M8" s="137">
        <v>9.488129439000005</v>
      </c>
      <c r="N8" s="136">
        <v>8.0140997716000015</v>
      </c>
      <c r="O8" s="136">
        <v>8.2991684658999958</v>
      </c>
      <c r="P8" s="136">
        <v>8.3418169386000045</v>
      </c>
      <c r="Q8" s="136">
        <v>8.7767096269000007</v>
      </c>
      <c r="R8" s="136">
        <v>8.0960799680999997</v>
      </c>
      <c r="S8" s="136">
        <v>8.269773323199999</v>
      </c>
      <c r="T8" s="136">
        <v>7.9835100245000064</v>
      </c>
      <c r="U8" s="136">
        <v>7.1811002182913484</v>
      </c>
      <c r="V8" s="136">
        <v>1.9471221852730025</v>
      </c>
      <c r="W8" s="136">
        <v>8.4858713693720063</v>
      </c>
      <c r="X8" s="136">
        <v>3</v>
      </c>
      <c r="Y8" s="138">
        <v>5.8</v>
      </c>
    </row>
    <row r="9" spans="1:25" ht="14.25">
      <c r="A9" s="139" t="s">
        <v>23</v>
      </c>
      <c r="B9" s="348"/>
      <c r="C9" s="131">
        <v>8.8082474638000008</v>
      </c>
      <c r="D9" s="132">
        <v>7.1276478018999967</v>
      </c>
      <c r="E9" s="132">
        <v>6.1274871170000011</v>
      </c>
      <c r="F9" s="132">
        <v>14.476881826699994</v>
      </c>
      <c r="G9" s="133">
        <v>11.205063104600001</v>
      </c>
      <c r="H9" s="132">
        <v>9.9698584425999996</v>
      </c>
      <c r="I9" s="133">
        <v>11.802994303399998</v>
      </c>
      <c r="J9" s="134">
        <v>7.3261954362999973</v>
      </c>
      <c r="K9" s="135">
        <v>3.3718464907999959</v>
      </c>
      <c r="L9" s="136">
        <v>9.466642193200002</v>
      </c>
      <c r="M9" s="137">
        <v>9.6611973546000058</v>
      </c>
      <c r="N9" s="136">
        <v>6.0881029928000032</v>
      </c>
      <c r="O9" s="136">
        <v>6.5981614673000024</v>
      </c>
      <c r="P9" s="136">
        <v>6.923966815</v>
      </c>
      <c r="Q9" s="136">
        <v>4.4445717938999962</v>
      </c>
      <c r="R9" s="136">
        <v>6.8834109772000005</v>
      </c>
      <c r="S9" s="136">
        <v>9.5559349483000062</v>
      </c>
      <c r="T9" s="136">
        <v>8.266814432299995</v>
      </c>
      <c r="U9" s="136">
        <v>6.4953403869263866</v>
      </c>
      <c r="V9" s="136">
        <v>0.82556654277399844</v>
      </c>
      <c r="W9" s="136">
        <v>15.130430549070994</v>
      </c>
      <c r="X9" s="136">
        <v>0.7</v>
      </c>
      <c r="Y9" s="138">
        <v>8</v>
      </c>
    </row>
    <row r="10" spans="1:25" ht="14.25">
      <c r="A10" s="140" t="s">
        <v>24</v>
      </c>
      <c r="B10" s="348"/>
      <c r="C10" s="141">
        <v>9.0944767154999937</v>
      </c>
      <c r="D10" s="142">
        <v>8.8108474854000036</v>
      </c>
      <c r="E10" s="142">
        <v>9.9379600584999963</v>
      </c>
      <c r="F10" s="142">
        <v>6.5677423353999984</v>
      </c>
      <c r="G10" s="143">
        <v>13.026598785100006</v>
      </c>
      <c r="H10" s="142">
        <v>19.463068539399998</v>
      </c>
      <c r="I10" s="143">
        <v>20.214532522200003</v>
      </c>
      <c r="J10" s="144">
        <v>15.850005790699996</v>
      </c>
      <c r="K10" s="141">
        <v>11.900060840500004</v>
      </c>
      <c r="L10" s="145">
        <v>14.597399916200004</v>
      </c>
      <c r="M10" s="146">
        <v>12.464150813299995</v>
      </c>
      <c r="N10" s="147">
        <v>10.298258866200001</v>
      </c>
      <c r="O10" s="147">
        <v>10.514874993899994</v>
      </c>
      <c r="P10" s="147">
        <v>10.258253223799997</v>
      </c>
      <c r="Q10" s="147">
        <v>6.7250971249000031</v>
      </c>
      <c r="R10" s="147">
        <v>7.6737761135999989</v>
      </c>
      <c r="S10" s="147">
        <v>7.8165491318000022</v>
      </c>
      <c r="T10" s="147">
        <v>6.682280683299993</v>
      </c>
      <c r="U10" s="147">
        <v>5.6074416046164544</v>
      </c>
      <c r="V10" s="147">
        <v>-0.88974386768620661</v>
      </c>
      <c r="W10" s="147">
        <v>10.967942673243996</v>
      </c>
      <c r="X10" s="147">
        <v>2.5</v>
      </c>
      <c r="Y10" s="148">
        <v>6.2</v>
      </c>
    </row>
    <row r="11" spans="1:25" ht="14.25">
      <c r="A11" s="127" t="s">
        <v>69</v>
      </c>
      <c r="B11" s="149"/>
      <c r="C11" s="337"/>
      <c r="D11" s="338"/>
      <c r="E11" s="338"/>
      <c r="F11" s="339"/>
      <c r="G11" s="128"/>
      <c r="H11" s="129"/>
      <c r="I11" s="340"/>
      <c r="J11" s="129"/>
      <c r="K11" s="129"/>
      <c r="L11" s="129"/>
      <c r="M11" s="129"/>
      <c r="N11" s="129"/>
      <c r="O11" s="129"/>
      <c r="P11" s="129"/>
      <c r="Q11" s="129"/>
      <c r="R11" s="129"/>
      <c r="S11" s="129"/>
      <c r="T11" s="129"/>
      <c r="U11" s="129"/>
      <c r="V11" s="129"/>
      <c r="W11" s="129"/>
      <c r="X11" s="129"/>
      <c r="Y11" s="341"/>
    </row>
    <row r="12" spans="1:25" ht="14.25">
      <c r="A12" s="150" t="s">
        <v>62</v>
      </c>
      <c r="B12" s="349" t="s">
        <v>25</v>
      </c>
      <c r="C12" s="151">
        <v>68661.134060334705</v>
      </c>
      <c r="D12" s="152">
        <v>74227.476643175003</v>
      </c>
      <c r="E12" s="152">
        <v>79735.005286290499</v>
      </c>
      <c r="F12" s="151">
        <v>89394.432490697494</v>
      </c>
      <c r="G12" s="153">
        <v>101872.525475658</v>
      </c>
      <c r="H12" s="154">
        <v>115364.2822438287</v>
      </c>
      <c r="I12" s="155">
        <v>137737.058579887</v>
      </c>
      <c r="J12" s="154">
        <v>158899.19991446121</v>
      </c>
      <c r="K12" s="155">
        <v>174538.63415606201</v>
      </c>
      <c r="L12" s="156">
        <v>201581.3820865195</v>
      </c>
      <c r="M12" s="156">
        <v>244747.34619023549</v>
      </c>
      <c r="N12" s="156">
        <v>275443.8629171644</v>
      </c>
      <c r="O12" s="156">
        <v>306663.66513354238</v>
      </c>
      <c r="P12" s="156">
        <v>338031.15389960341</v>
      </c>
      <c r="Q12" s="156">
        <v>371920.68571420881</v>
      </c>
      <c r="R12" s="156">
        <v>410806.41759061889</v>
      </c>
      <c r="S12" s="156">
        <v>456518.22627992282</v>
      </c>
      <c r="T12" s="156">
        <v>506134.94380790938</v>
      </c>
      <c r="U12" s="156">
        <v>552631.73916856293</v>
      </c>
      <c r="V12" s="156">
        <v>560811.14056413923</v>
      </c>
      <c r="W12" s="156">
        <v>619688.15788841946</v>
      </c>
      <c r="X12" s="156">
        <v>643827.80000000005</v>
      </c>
      <c r="Y12" s="157">
        <v>701360.6</v>
      </c>
    </row>
    <row r="13" spans="1:25" ht="14.25">
      <c r="A13" s="130" t="s">
        <v>63</v>
      </c>
      <c r="B13" s="350"/>
      <c r="C13" s="155">
        <v>50464.682597368097</v>
      </c>
      <c r="D13" s="154">
        <v>54666.969901140001</v>
      </c>
      <c r="E13" s="154">
        <v>58689.907208793898</v>
      </c>
      <c r="F13" s="158">
        <v>65724.754970423601</v>
      </c>
      <c r="G13" s="159">
        <v>74153.706314455805</v>
      </c>
      <c r="H13" s="154">
        <v>82842.368078726096</v>
      </c>
      <c r="I13" s="160">
        <v>98231.297405566307</v>
      </c>
      <c r="J13" s="161">
        <v>112654.65634791349</v>
      </c>
      <c r="K13" s="162">
        <v>123121.8946131</v>
      </c>
      <c r="L13" s="153">
        <v>141465.46143773911</v>
      </c>
      <c r="M13" s="163">
        <v>170390.80110063899</v>
      </c>
      <c r="N13" s="153">
        <v>190584.783263875</v>
      </c>
      <c r="O13" s="153">
        <v>212477.2915368063</v>
      </c>
      <c r="P13" s="153">
        <v>236238.49029124039</v>
      </c>
      <c r="Q13" s="153">
        <v>260202.4398816381</v>
      </c>
      <c r="R13" s="153">
        <v>288668.15453043632</v>
      </c>
      <c r="S13" s="153">
        <v>320689.50408700091</v>
      </c>
      <c r="T13" s="153">
        <v>354124.37816751993</v>
      </c>
      <c r="U13" s="153">
        <v>387188.09952445689</v>
      </c>
      <c r="V13" s="153">
        <v>387185.76112218213</v>
      </c>
      <c r="W13" s="153">
        <v>438015.18571936036</v>
      </c>
      <c r="X13" s="153">
        <v>450468.1</v>
      </c>
      <c r="Y13" s="157">
        <v>493247.2</v>
      </c>
    </row>
    <row r="14" spans="1:25" ht="14.25">
      <c r="A14" s="130" t="s">
        <v>65</v>
      </c>
      <c r="B14" s="350"/>
      <c r="C14" s="153">
        <v>34167.215233615301</v>
      </c>
      <c r="D14" s="164">
        <v>37650.301569444797</v>
      </c>
      <c r="E14" s="153">
        <v>40914.945556565399</v>
      </c>
      <c r="F14" s="156">
        <v>46492.184831833103</v>
      </c>
      <c r="G14" s="159">
        <v>53241.748321474901</v>
      </c>
      <c r="H14" s="164">
        <v>60202.811465518898</v>
      </c>
      <c r="I14" s="163">
        <v>72642.781532473702</v>
      </c>
      <c r="J14" s="165">
        <v>84413.907469859405</v>
      </c>
      <c r="K14" s="165">
        <v>93197.730096822794</v>
      </c>
      <c r="L14" s="153">
        <v>108938.394393412</v>
      </c>
      <c r="M14" s="163">
        <v>131555.18554184947</v>
      </c>
      <c r="N14" s="153">
        <v>148273.20787802842</v>
      </c>
      <c r="O14" s="153">
        <v>165889.5343495704</v>
      </c>
      <c r="P14" s="153">
        <v>184738.79501721176</v>
      </c>
      <c r="Q14" s="153">
        <v>203779.55752110586</v>
      </c>
      <c r="R14" s="153">
        <v>226960.18043808258</v>
      </c>
      <c r="S14" s="153">
        <v>252083.34296818575</v>
      </c>
      <c r="T14" s="153">
        <v>277365.3026163691</v>
      </c>
      <c r="U14" s="153">
        <v>305130.74691670563</v>
      </c>
      <c r="V14" s="153">
        <v>304086.277350077</v>
      </c>
      <c r="W14" s="165">
        <v>345084.58111484098</v>
      </c>
      <c r="X14" s="165">
        <v>353905.9</v>
      </c>
      <c r="Y14" s="157" t="s">
        <v>117</v>
      </c>
    </row>
    <row r="15" spans="1:25" ht="14.25">
      <c r="A15" s="130" t="s">
        <v>64</v>
      </c>
      <c r="B15" s="351"/>
      <c r="C15" s="153">
        <v>16297.467363752799</v>
      </c>
      <c r="D15" s="164">
        <v>17016.6683316952</v>
      </c>
      <c r="E15" s="153">
        <v>17774.9616522285</v>
      </c>
      <c r="F15" s="156">
        <v>19232.570138590399</v>
      </c>
      <c r="G15" s="159">
        <v>20911.957992980999</v>
      </c>
      <c r="H15" s="164">
        <v>22639.556613207202</v>
      </c>
      <c r="I15" s="163">
        <v>25588.515873092601</v>
      </c>
      <c r="J15" s="165">
        <v>28240.748878054099</v>
      </c>
      <c r="K15" s="165">
        <v>29924.1645162772</v>
      </c>
      <c r="L15" s="153">
        <v>32527.067044326759</v>
      </c>
      <c r="M15" s="163">
        <v>38835.615558789112</v>
      </c>
      <c r="N15" s="153">
        <v>42311.575385846372</v>
      </c>
      <c r="O15" s="153">
        <v>46587.757187235897</v>
      </c>
      <c r="P15" s="153">
        <v>51499.695274028461</v>
      </c>
      <c r="Q15" s="153">
        <v>56422.882361513446</v>
      </c>
      <c r="R15" s="153">
        <v>61707.974092353805</v>
      </c>
      <c r="S15" s="153">
        <v>68606.161118815042</v>
      </c>
      <c r="T15" s="153">
        <v>76759.075551150949</v>
      </c>
      <c r="U15" s="153">
        <v>82057.352607751265</v>
      </c>
      <c r="V15" s="153">
        <v>83099.483772104795</v>
      </c>
      <c r="W15" s="165">
        <v>92930.604604519307</v>
      </c>
      <c r="X15" s="165">
        <v>96562.2</v>
      </c>
      <c r="Y15" s="157" t="s">
        <v>117</v>
      </c>
    </row>
    <row r="16" spans="1:25" ht="14.25">
      <c r="A16" s="166" t="s">
        <v>66</v>
      </c>
      <c r="B16" s="351"/>
      <c r="C16" s="167">
        <v>18196.451462966601</v>
      </c>
      <c r="D16" s="168">
        <v>19560.506742034999</v>
      </c>
      <c r="E16" s="167">
        <v>21045.098077496601</v>
      </c>
      <c r="F16" s="169">
        <v>23669.677520273901</v>
      </c>
      <c r="G16" s="170">
        <v>27718.819161202198</v>
      </c>
      <c r="H16" s="168">
        <v>32521.9141651026</v>
      </c>
      <c r="I16" s="171">
        <v>39505.761174320702</v>
      </c>
      <c r="J16" s="172">
        <v>46244.543566547698</v>
      </c>
      <c r="K16" s="172">
        <v>51416.739542962103</v>
      </c>
      <c r="L16" s="167">
        <v>60115.920648780397</v>
      </c>
      <c r="M16" s="171">
        <v>74356.545089596504</v>
      </c>
      <c r="N16" s="167">
        <v>84859.079653289504</v>
      </c>
      <c r="O16" s="167">
        <v>94186.373596736201</v>
      </c>
      <c r="P16" s="167">
        <v>101792.663608363</v>
      </c>
      <c r="Q16" s="167">
        <v>111718.2458325707</v>
      </c>
      <c r="R16" s="167">
        <v>122138.26306018259</v>
      </c>
      <c r="S16" s="167">
        <v>135828.72219292179</v>
      </c>
      <c r="T16" s="167">
        <v>152010.5656403894</v>
      </c>
      <c r="U16" s="167">
        <v>165443.63964410601</v>
      </c>
      <c r="V16" s="167">
        <v>173625.37944195711</v>
      </c>
      <c r="W16" s="172">
        <v>181672.9721690591</v>
      </c>
      <c r="X16" s="172">
        <v>193359.7</v>
      </c>
      <c r="Y16" s="157">
        <v>208113.4</v>
      </c>
    </row>
    <row r="17" spans="1:25" ht="14.25">
      <c r="A17" s="166" t="s">
        <v>67</v>
      </c>
      <c r="B17" s="351"/>
      <c r="C17" s="167">
        <v>39402.524103855103</v>
      </c>
      <c r="D17" s="168">
        <v>44005.040316934297</v>
      </c>
      <c r="E17" s="167">
        <v>54446.789691259502</v>
      </c>
      <c r="F17" s="169">
        <v>67725.571381516304</v>
      </c>
      <c r="G17" s="170">
        <v>75575.9647814091</v>
      </c>
      <c r="H17" s="168">
        <v>87578.638530594602</v>
      </c>
      <c r="I17" s="171">
        <v>109339.28811934299</v>
      </c>
      <c r="J17" s="172">
        <v>134941.5909750362</v>
      </c>
      <c r="K17" s="172">
        <v>158074.52975787871</v>
      </c>
      <c r="L17" s="167">
        <v>191866.87829675971</v>
      </c>
      <c r="M17" s="171">
        <v>227673.4791101045</v>
      </c>
      <c r="N17" s="167">
        <v>248960.013932673</v>
      </c>
      <c r="O17" s="167">
        <v>275128.70845978532</v>
      </c>
      <c r="P17" s="167">
        <v>294906.05299013818</v>
      </c>
      <c r="Q17" s="167">
        <v>297826.51870902971</v>
      </c>
      <c r="R17" s="167">
        <v>318198.49121322267</v>
      </c>
      <c r="S17" s="167">
        <v>357886.09691128298</v>
      </c>
      <c r="T17" s="167">
        <v>402585.15302124352</v>
      </c>
      <c r="U17" s="167">
        <v>426678.73233091988</v>
      </c>
      <c r="V17" s="167">
        <v>439550.31225304835</v>
      </c>
      <c r="W17" s="172">
        <v>495784.26965097425</v>
      </c>
      <c r="X17" s="172">
        <v>519793.2</v>
      </c>
      <c r="Y17" s="157">
        <v>530439.69999999995</v>
      </c>
    </row>
    <row r="18" spans="1:25" ht="14.25">
      <c r="A18" s="173" t="s">
        <v>68</v>
      </c>
      <c r="B18" s="352"/>
      <c r="C18" s="174">
        <v>2324.6964540761001</v>
      </c>
      <c r="D18" s="175">
        <v>3094.1637005228999</v>
      </c>
      <c r="E18" s="175">
        <v>2964.9148528172</v>
      </c>
      <c r="F18" s="174">
        <v>4235.6012940665996</v>
      </c>
      <c r="G18" s="176">
        <v>10209.0533722173</v>
      </c>
      <c r="H18" s="175">
        <v>16654.5988233383</v>
      </c>
      <c r="I18" s="176">
        <v>23423.0596286863</v>
      </c>
      <c r="J18" s="177">
        <v>24226.768260073801</v>
      </c>
      <c r="K18" s="178">
        <v>15037.107717364799</v>
      </c>
      <c r="L18" s="179">
        <v>15057.1387606275</v>
      </c>
      <c r="M18" s="180">
        <v>11688.480666413299</v>
      </c>
      <c r="N18" s="179">
        <v>14636.029162652399</v>
      </c>
      <c r="O18" s="179">
        <v>14552.1080519885</v>
      </c>
      <c r="P18" s="179">
        <v>13610.7538136</v>
      </c>
      <c r="Q18" s="179">
        <v>22346.494672548401</v>
      </c>
      <c r="R18" s="179">
        <v>16975.599388854502</v>
      </c>
      <c r="S18" s="179">
        <v>14578.4407930736</v>
      </c>
      <c r="T18" s="179">
        <v>7054.1635318838999</v>
      </c>
      <c r="U18" s="179">
        <v>11397.923761744198</v>
      </c>
      <c r="V18" s="179">
        <v>25266.912759384169</v>
      </c>
      <c r="W18" s="179">
        <v>29810.499702493777</v>
      </c>
      <c r="X18" s="179">
        <v>38849.9</v>
      </c>
      <c r="Y18" s="181">
        <v>26847</v>
      </c>
    </row>
    <row r="19" spans="1:25" ht="14.25">
      <c r="A19" s="127" t="s">
        <v>70</v>
      </c>
      <c r="B19" s="353" t="s">
        <v>4</v>
      </c>
      <c r="C19" s="182">
        <v>3138.8296948000002</v>
      </c>
      <c r="D19" s="182">
        <v>3547.6907317</v>
      </c>
      <c r="E19" s="182">
        <v>3888.6076372000002</v>
      </c>
      <c r="F19" s="182">
        <v>4395.2857237999997</v>
      </c>
      <c r="G19" s="183">
        <v>5035.4288263999997</v>
      </c>
      <c r="H19" s="182">
        <v>5634.4189162000002</v>
      </c>
      <c r="I19" s="183">
        <v>6591.8928852999998</v>
      </c>
      <c r="J19" s="184">
        <v>7547.7146976000004</v>
      </c>
      <c r="K19" s="184">
        <v>8376.6091465000009</v>
      </c>
      <c r="L19" s="182">
        <v>9378.3329137000001</v>
      </c>
      <c r="M19" s="183">
        <v>10819.588970999999</v>
      </c>
      <c r="N19" s="182">
        <v>12053.742061000001</v>
      </c>
      <c r="O19" s="182">
        <v>13220.417428849199</v>
      </c>
      <c r="P19" s="182">
        <v>14491.398888907501</v>
      </c>
      <c r="Q19" s="182">
        <v>15712.407397336199</v>
      </c>
      <c r="R19" s="182">
        <v>17110.746220000001</v>
      </c>
      <c r="S19" s="182">
        <v>18322.1481280722</v>
      </c>
      <c r="T19" s="182">
        <v>19853.135474189199</v>
      </c>
      <c r="U19" s="182">
        <v>21558.852653493799</v>
      </c>
      <c r="V19" s="182">
        <v>21209.876244245737</v>
      </c>
      <c r="W19" s="182">
        <v>24100.1</v>
      </c>
      <c r="X19" s="182">
        <v>24538.224188017201</v>
      </c>
      <c r="Y19" s="185">
        <v>26796</v>
      </c>
    </row>
    <row r="20" spans="1:25" ht="14.25">
      <c r="A20" s="130" t="s">
        <v>27</v>
      </c>
      <c r="B20" s="349"/>
      <c r="C20" s="155">
        <v>5349.7121201999998</v>
      </c>
      <c r="D20" s="154">
        <v>6088.5360971</v>
      </c>
      <c r="E20" s="154">
        <v>6587.058231</v>
      </c>
      <c r="F20" s="158">
        <v>7280.4974878000003</v>
      </c>
      <c r="G20" s="159">
        <v>8067.7351392999999</v>
      </c>
      <c r="H20" s="154">
        <v>8850.6674905</v>
      </c>
      <c r="I20" s="186">
        <v>10195.70523</v>
      </c>
      <c r="J20" s="153">
        <v>11488.998282</v>
      </c>
      <c r="K20" s="172">
        <v>12557.686272000001</v>
      </c>
      <c r="L20" s="153">
        <v>13820.714639</v>
      </c>
      <c r="M20" s="163">
        <v>15553.955540000001</v>
      </c>
      <c r="N20" s="153">
        <v>17106.623156000001</v>
      </c>
      <c r="O20" s="153">
        <v>18487.538933920823</v>
      </c>
      <c r="P20" s="153">
        <v>19968.084766782442</v>
      </c>
      <c r="Q20" s="153">
        <v>21392.362932892014</v>
      </c>
      <c r="R20" s="153">
        <v>23078.896926000001</v>
      </c>
      <c r="S20" s="153">
        <v>24444.953777523231</v>
      </c>
      <c r="T20" s="153">
        <v>26112.3078426057</v>
      </c>
      <c r="U20" s="153">
        <v>28063.352301216361</v>
      </c>
      <c r="V20" s="153">
        <v>27007.446954600564</v>
      </c>
      <c r="W20" s="153">
        <v>30307.200000000001</v>
      </c>
      <c r="X20" s="153">
        <v>30390.8017047336</v>
      </c>
      <c r="Y20" s="187">
        <v>32994</v>
      </c>
    </row>
    <row r="21" spans="1:25" ht="14.25">
      <c r="A21" s="173" t="s">
        <v>26</v>
      </c>
      <c r="B21" s="352"/>
      <c r="C21" s="174">
        <v>1803.2212228000001</v>
      </c>
      <c r="D21" s="174">
        <v>1917.0611908000001</v>
      </c>
      <c r="E21" s="174">
        <v>2049.5593343999999</v>
      </c>
      <c r="F21" s="179">
        <v>2326.4937722</v>
      </c>
      <c r="G21" s="180">
        <v>2748.8326434000001</v>
      </c>
      <c r="H21" s="179">
        <v>3072.2834188000002</v>
      </c>
      <c r="I21" s="180">
        <v>3535.5456571</v>
      </c>
      <c r="J21" s="188">
        <v>4054.0169867999998</v>
      </c>
      <c r="K21" s="188">
        <v>4464.2346159999997</v>
      </c>
      <c r="L21" s="174">
        <v>4944.8270758999997</v>
      </c>
      <c r="M21" s="176">
        <v>5891.9829493999996</v>
      </c>
      <c r="N21" s="174">
        <v>6667.1296487</v>
      </c>
      <c r="O21" s="174">
        <v>7485.1455196856932</v>
      </c>
      <c r="P21" s="174">
        <v>8382.5669487994892</v>
      </c>
      <c r="Q21" s="174">
        <v>9222.5938924203037</v>
      </c>
      <c r="R21" s="174">
        <v>10129.77751</v>
      </c>
      <c r="S21" s="174">
        <v>10954.529186248912</v>
      </c>
      <c r="T21" s="174">
        <v>12124.2658491517</v>
      </c>
      <c r="U21" s="174">
        <v>13327.669001699767</v>
      </c>
      <c r="V21" s="174">
        <v>13713.376246045347</v>
      </c>
      <c r="W21" s="174">
        <v>15915.6</v>
      </c>
      <c r="X21" s="174">
        <v>16632.087644077499</v>
      </c>
      <c r="Y21" s="189">
        <v>18175</v>
      </c>
    </row>
    <row r="22" spans="1:25" ht="14.25">
      <c r="A22" s="127" t="s">
        <v>99</v>
      </c>
      <c r="B22" s="149" t="s">
        <v>25</v>
      </c>
      <c r="C22" s="182">
        <v>16386.04</v>
      </c>
      <c r="D22" s="190">
        <v>18903.64</v>
      </c>
      <c r="E22" s="190">
        <v>21715.25</v>
      </c>
      <c r="F22" s="190">
        <v>26396.47</v>
      </c>
      <c r="G22" s="191">
        <v>31649.29</v>
      </c>
      <c r="H22" s="192">
        <v>38760.199999999997</v>
      </c>
      <c r="I22" s="193">
        <v>51321.78</v>
      </c>
      <c r="J22" s="194">
        <v>61330.35</v>
      </c>
      <c r="K22" s="195">
        <v>68518.3</v>
      </c>
      <c r="L22" s="196">
        <v>83101.509999999995</v>
      </c>
      <c r="M22" s="193">
        <v>103874.43</v>
      </c>
      <c r="N22" s="196">
        <v>117253.52</v>
      </c>
      <c r="O22" s="196">
        <v>129209.64</v>
      </c>
      <c r="P22" s="196">
        <v>140370.03</v>
      </c>
      <c r="Q22" s="196">
        <v>152269.23000000001</v>
      </c>
      <c r="R22" s="196">
        <v>159604.97</v>
      </c>
      <c r="S22" s="196">
        <v>172592.77</v>
      </c>
      <c r="T22" s="196">
        <v>183359.84</v>
      </c>
      <c r="U22" s="196">
        <v>190390.08</v>
      </c>
      <c r="V22" s="196">
        <v>182913.88</v>
      </c>
      <c r="W22" s="196">
        <v>202554.64</v>
      </c>
      <c r="X22" s="196">
        <v>203649.29</v>
      </c>
      <c r="Y22" s="197">
        <v>216784.4</v>
      </c>
    </row>
    <row r="23" spans="1:25" ht="14.25">
      <c r="A23" s="150" t="s">
        <v>71</v>
      </c>
      <c r="B23" s="198"/>
      <c r="C23" s="155">
        <v>8582.74</v>
      </c>
      <c r="D23" s="154">
        <v>10388.64</v>
      </c>
      <c r="E23" s="154">
        <v>11865.27</v>
      </c>
      <c r="F23" s="158">
        <v>14503.1</v>
      </c>
      <c r="G23" s="159">
        <v>16548.53</v>
      </c>
      <c r="H23" s="154">
        <v>20456.62</v>
      </c>
      <c r="I23" s="186">
        <v>27749.16</v>
      </c>
      <c r="J23" s="153">
        <v>32680.560000000001</v>
      </c>
      <c r="K23" s="186">
        <v>35915.71</v>
      </c>
      <c r="L23" s="153">
        <v>42488.47</v>
      </c>
      <c r="M23" s="163">
        <v>51327.32</v>
      </c>
      <c r="N23" s="153">
        <v>56175.23</v>
      </c>
      <c r="O23" s="153">
        <v>60198.48</v>
      </c>
      <c r="P23" s="153">
        <v>64493.45</v>
      </c>
      <c r="Q23" s="153">
        <v>69267.19</v>
      </c>
      <c r="R23" s="153">
        <v>72365.62</v>
      </c>
      <c r="S23" s="153">
        <v>81123.360000000001</v>
      </c>
      <c r="T23" s="153">
        <v>85456.46</v>
      </c>
      <c r="U23" s="153">
        <v>89309.47</v>
      </c>
      <c r="V23" s="153">
        <v>82770.720000000001</v>
      </c>
      <c r="W23" s="153">
        <v>91470.41</v>
      </c>
      <c r="X23" s="153">
        <v>94887.14</v>
      </c>
      <c r="Y23" s="187">
        <v>99565.8</v>
      </c>
    </row>
    <row r="24" spans="1:25" ht="14.25">
      <c r="A24" s="150" t="s">
        <v>72</v>
      </c>
      <c r="B24" s="198"/>
      <c r="C24" s="155">
        <v>7803.3</v>
      </c>
      <c r="D24" s="154">
        <v>8515</v>
      </c>
      <c r="E24" s="154">
        <v>9849.98</v>
      </c>
      <c r="F24" s="158">
        <v>11893.37</v>
      </c>
      <c r="G24" s="159">
        <v>15100.76</v>
      </c>
      <c r="H24" s="154">
        <v>18303.580000000002</v>
      </c>
      <c r="I24" s="186">
        <v>23572.62</v>
      </c>
      <c r="J24" s="153">
        <v>28649.79</v>
      </c>
      <c r="K24" s="186">
        <v>32602.59</v>
      </c>
      <c r="L24" s="153">
        <v>40613.040000000001</v>
      </c>
      <c r="M24" s="163">
        <v>52547.11</v>
      </c>
      <c r="N24" s="153">
        <v>61078.29</v>
      </c>
      <c r="O24" s="153">
        <v>69011.16</v>
      </c>
      <c r="P24" s="153">
        <v>75876.58</v>
      </c>
      <c r="Q24" s="153">
        <v>83002.039999999994</v>
      </c>
      <c r="R24" s="153">
        <v>87239.35</v>
      </c>
      <c r="S24" s="153">
        <v>91469.41</v>
      </c>
      <c r="T24" s="153">
        <v>97903.38</v>
      </c>
      <c r="U24" s="153">
        <v>101080.61</v>
      </c>
      <c r="V24" s="153">
        <v>100143.16</v>
      </c>
      <c r="W24" s="153">
        <v>111084.23</v>
      </c>
      <c r="X24" s="153">
        <v>108762.15</v>
      </c>
      <c r="Y24" s="187">
        <v>117218.6</v>
      </c>
    </row>
    <row r="25" spans="1:25" ht="14.25">
      <c r="A25" s="150" t="s">
        <v>29</v>
      </c>
      <c r="B25" s="198" t="s">
        <v>3</v>
      </c>
      <c r="C25" s="155">
        <v>52.378365974939648</v>
      </c>
      <c r="D25" s="154">
        <v>54.955765133064318</v>
      </c>
      <c r="E25" s="154">
        <v>54.640264330366904</v>
      </c>
      <c r="F25" s="158">
        <v>54.943331437877859</v>
      </c>
      <c r="G25" s="159">
        <v>52.287207706713168</v>
      </c>
      <c r="H25" s="154">
        <v>52.777385049612747</v>
      </c>
      <c r="I25" s="186">
        <v>54.06897422497817</v>
      </c>
      <c r="J25" s="153">
        <v>53.286113645201773</v>
      </c>
      <c r="K25" s="186">
        <v>52.417689872632565</v>
      </c>
      <c r="L25" s="153">
        <v>51.128397065227816</v>
      </c>
      <c r="M25" s="163">
        <v>49.412853577150798</v>
      </c>
      <c r="N25" s="153">
        <v>47.90920562555393</v>
      </c>
      <c r="O25" s="153">
        <v>46.589774570999502</v>
      </c>
      <c r="P25" s="153">
        <v>45.945313255258263</v>
      </c>
      <c r="Q25" s="153">
        <v>45.4899456705731</v>
      </c>
      <c r="R25" s="153">
        <v>45.340455250234371</v>
      </c>
      <c r="S25" s="153">
        <v>47.002756836222055</v>
      </c>
      <c r="T25" s="153">
        <v>46.605876183138037</v>
      </c>
      <c r="U25" s="153">
        <v>46.908678225252075</v>
      </c>
      <c r="V25" s="153">
        <v>45.251196902061231</v>
      </c>
      <c r="W25" s="153">
        <v>45.15838787993205</v>
      </c>
      <c r="X25" s="153">
        <v>46.593405751623287</v>
      </c>
      <c r="Y25" s="187">
        <f>Y23/Y22*100</f>
        <v>45.928489319342169</v>
      </c>
    </row>
    <row r="26" spans="1:25" ht="14.25">
      <c r="A26" s="173" t="s">
        <v>28</v>
      </c>
      <c r="B26" s="199" t="s">
        <v>73</v>
      </c>
      <c r="C26" s="174">
        <v>15301.38</v>
      </c>
      <c r="D26" s="175">
        <v>17636.45</v>
      </c>
      <c r="E26" s="175">
        <v>20017.310000000001</v>
      </c>
      <c r="F26" s="174">
        <v>24165.68</v>
      </c>
      <c r="G26" s="176">
        <v>28778.54</v>
      </c>
      <c r="H26" s="200">
        <v>34804.35</v>
      </c>
      <c r="I26" s="180">
        <v>45621.97</v>
      </c>
      <c r="J26" s="201">
        <v>54223.79</v>
      </c>
      <c r="K26" s="188">
        <v>59521.59</v>
      </c>
      <c r="L26" s="179">
        <v>73210.789999999994</v>
      </c>
      <c r="M26" s="180">
        <v>89738.39</v>
      </c>
      <c r="N26" s="179">
        <v>100614.28</v>
      </c>
      <c r="O26" s="179">
        <v>110530.7</v>
      </c>
      <c r="P26" s="179">
        <v>119175.31</v>
      </c>
      <c r="Q26" s="179">
        <v>124922.2</v>
      </c>
      <c r="R26" s="179">
        <v>130360.73</v>
      </c>
      <c r="S26" s="179">
        <v>144369.87</v>
      </c>
      <c r="T26" s="179">
        <v>156402.85999999999</v>
      </c>
      <c r="U26" s="179">
        <v>158000.46</v>
      </c>
      <c r="V26" s="179">
        <v>154312.29</v>
      </c>
      <c r="W26" s="179">
        <v>172735.67</v>
      </c>
      <c r="X26" s="179">
        <v>166620.1</v>
      </c>
      <c r="Y26" s="202">
        <v>181129.4</v>
      </c>
    </row>
    <row r="27" spans="1:25" ht="14.25">
      <c r="A27" s="203" t="s">
        <v>30</v>
      </c>
      <c r="B27" s="348" t="s">
        <v>25</v>
      </c>
      <c r="C27" s="18">
        <v>18902.580000000002</v>
      </c>
      <c r="D27" s="204">
        <v>22053.15</v>
      </c>
      <c r="E27" s="204">
        <v>24649.95</v>
      </c>
      <c r="F27" s="204">
        <v>28486.89</v>
      </c>
      <c r="G27" s="204">
        <v>33930.28</v>
      </c>
      <c r="H27" s="204">
        <v>40422.730000000003</v>
      </c>
      <c r="I27" s="204">
        <v>49781.35</v>
      </c>
      <c r="J27" s="204">
        <v>62592.66</v>
      </c>
      <c r="K27" s="204">
        <v>76299.929999999993</v>
      </c>
      <c r="L27" s="204">
        <v>89874.16</v>
      </c>
      <c r="M27" s="204">
        <v>109247.79</v>
      </c>
      <c r="N27" s="204">
        <v>125952.97</v>
      </c>
      <c r="O27" s="204">
        <v>140212.1</v>
      </c>
      <c r="P27" s="204">
        <v>151785.56</v>
      </c>
      <c r="Q27" s="204">
        <v>175877.77</v>
      </c>
      <c r="R27" s="204">
        <v>187755.20999999996</v>
      </c>
      <c r="S27" s="204">
        <v>203085.49</v>
      </c>
      <c r="T27" s="204">
        <v>220904.13</v>
      </c>
      <c r="U27" s="204">
        <v>238858.37</v>
      </c>
      <c r="V27" s="204">
        <v>245679.03</v>
      </c>
      <c r="W27" s="204">
        <v>245673</v>
      </c>
      <c r="X27" s="204">
        <v>260552.12</v>
      </c>
      <c r="Y27" s="205">
        <v>274573.81</v>
      </c>
    </row>
    <row r="28" spans="1:25" ht="14.25">
      <c r="A28" s="206" t="s">
        <v>31</v>
      </c>
      <c r="B28" s="348"/>
      <c r="C28" s="207" t="s">
        <v>7</v>
      </c>
      <c r="D28" s="156" t="s">
        <v>7</v>
      </c>
      <c r="E28" s="156" t="s">
        <v>7</v>
      </c>
      <c r="F28" s="156" t="s">
        <v>7</v>
      </c>
      <c r="G28" s="156" t="s">
        <v>7</v>
      </c>
      <c r="H28" s="156" t="s">
        <v>7</v>
      </c>
      <c r="I28" s="156">
        <v>8514.24</v>
      </c>
      <c r="J28" s="156">
        <v>9795.92</v>
      </c>
      <c r="K28" s="156">
        <v>9164.2099999999991</v>
      </c>
      <c r="L28" s="156">
        <v>9337.16</v>
      </c>
      <c r="M28" s="156">
        <v>10987.78</v>
      </c>
      <c r="N28" s="156">
        <v>12700.46</v>
      </c>
      <c r="O28" s="156">
        <v>13755.13</v>
      </c>
      <c r="P28" s="156">
        <v>13267.5</v>
      </c>
      <c r="Q28" s="156">
        <v>13547.79</v>
      </c>
      <c r="R28" s="156">
        <v>14790.52</v>
      </c>
      <c r="S28" s="156">
        <v>16510.36</v>
      </c>
      <c r="T28" s="156">
        <v>18374.689999999999</v>
      </c>
      <c r="U28" s="156">
        <v>20344.66</v>
      </c>
      <c r="V28" s="156">
        <v>20061.099999999999</v>
      </c>
      <c r="W28" s="156">
        <v>19880.240000000002</v>
      </c>
      <c r="X28" s="156">
        <v>20879.400000000001</v>
      </c>
      <c r="Y28" s="208">
        <v>21246.7</v>
      </c>
    </row>
    <row r="29" spans="1:25" ht="14.25">
      <c r="A29" s="206" t="s">
        <v>32</v>
      </c>
      <c r="B29" s="348"/>
      <c r="C29" s="207" t="s">
        <v>7</v>
      </c>
      <c r="D29" s="156" t="s">
        <v>7</v>
      </c>
      <c r="E29" s="156" t="s">
        <v>7</v>
      </c>
      <c r="F29" s="156" t="s">
        <v>7</v>
      </c>
      <c r="G29" s="156" t="s">
        <v>7</v>
      </c>
      <c r="H29" s="156" t="s">
        <v>59</v>
      </c>
      <c r="I29" s="156">
        <v>215.28</v>
      </c>
      <c r="J29" s="156">
        <v>240.72</v>
      </c>
      <c r="K29" s="156">
        <v>250.94</v>
      </c>
      <c r="L29" s="156">
        <v>269.22000000000003</v>
      </c>
      <c r="M29" s="156">
        <v>309.58</v>
      </c>
      <c r="N29" s="156">
        <v>333.83</v>
      </c>
      <c r="O29" s="156">
        <v>355.76</v>
      </c>
      <c r="P29" s="156">
        <v>361.54</v>
      </c>
      <c r="Q29" s="156">
        <v>480.32</v>
      </c>
      <c r="R29" s="156">
        <v>482</v>
      </c>
      <c r="S29" s="156">
        <v>521.75</v>
      </c>
      <c r="T29" s="156">
        <v>586.36</v>
      </c>
      <c r="U29" s="156">
        <v>617.5</v>
      </c>
      <c r="V29" s="156">
        <v>515.44000000000005</v>
      </c>
      <c r="W29" s="156">
        <v>492.66</v>
      </c>
      <c r="X29" s="156">
        <v>490.43</v>
      </c>
      <c r="Y29" s="209" t="s">
        <v>116</v>
      </c>
    </row>
    <row r="30" spans="1:25" ht="14.25">
      <c r="A30" s="206" t="s">
        <v>33</v>
      </c>
      <c r="B30" s="348"/>
      <c r="C30" s="207" t="s">
        <v>7</v>
      </c>
      <c r="D30" s="156" t="s">
        <v>7</v>
      </c>
      <c r="E30" s="156" t="s">
        <v>7</v>
      </c>
      <c r="F30" s="156" t="s">
        <v>7</v>
      </c>
      <c r="G30" s="156" t="s">
        <v>7</v>
      </c>
      <c r="H30" s="156" t="s">
        <v>7</v>
      </c>
      <c r="I30" s="156">
        <v>3554.91</v>
      </c>
      <c r="J30" s="156">
        <v>4178.76</v>
      </c>
      <c r="K30" s="156">
        <v>4951.1000000000004</v>
      </c>
      <c r="L30" s="156">
        <v>5333.37</v>
      </c>
      <c r="M30" s="156">
        <v>6027.91</v>
      </c>
      <c r="N30" s="156">
        <v>6691.92</v>
      </c>
      <c r="O30" s="156">
        <v>7410.62</v>
      </c>
      <c r="P30" s="156">
        <v>8289.5400000000009</v>
      </c>
      <c r="Q30" s="156">
        <v>9087.84</v>
      </c>
      <c r="R30" s="156">
        <v>9765.84</v>
      </c>
      <c r="S30" s="156">
        <v>10432.370000000001</v>
      </c>
      <c r="T30" s="156">
        <v>11280.46</v>
      </c>
      <c r="U30" s="156">
        <v>12122.1</v>
      </c>
      <c r="V30" s="156">
        <v>12918.77</v>
      </c>
      <c r="W30" s="156">
        <v>13787.23</v>
      </c>
      <c r="X30" s="156">
        <v>14752.22</v>
      </c>
      <c r="Y30" s="208">
        <v>15805.1</v>
      </c>
    </row>
    <row r="31" spans="1:25" ht="14.25">
      <c r="A31" s="206" t="s">
        <v>34</v>
      </c>
      <c r="B31" s="348"/>
      <c r="C31" s="207" t="s">
        <v>7</v>
      </c>
      <c r="D31" s="156" t="s">
        <v>7</v>
      </c>
      <c r="E31" s="156" t="s">
        <v>7</v>
      </c>
      <c r="F31" s="156" t="s">
        <v>7</v>
      </c>
      <c r="G31" s="156" t="s">
        <v>7</v>
      </c>
      <c r="H31" s="156" t="s">
        <v>7</v>
      </c>
      <c r="I31" s="156">
        <v>3486.16</v>
      </c>
      <c r="J31" s="156">
        <v>4059.76</v>
      </c>
      <c r="K31" s="156">
        <v>4744.09</v>
      </c>
      <c r="L31" s="156">
        <v>5517.7</v>
      </c>
      <c r="M31" s="156">
        <v>6304.27</v>
      </c>
      <c r="N31" s="156">
        <v>7111.6</v>
      </c>
      <c r="O31" s="156">
        <v>7786.78</v>
      </c>
      <c r="P31" s="156">
        <v>8357.23</v>
      </c>
      <c r="Q31" s="156">
        <v>9379.9599999999991</v>
      </c>
      <c r="R31" s="156">
        <v>11031.98</v>
      </c>
      <c r="S31" s="156">
        <v>12461.27</v>
      </c>
      <c r="T31" s="156">
        <v>13781.48</v>
      </c>
      <c r="U31" s="156">
        <v>13901.93</v>
      </c>
      <c r="V31" s="156">
        <v>13862.9</v>
      </c>
      <c r="W31" s="156">
        <v>13781.15</v>
      </c>
      <c r="X31" s="156">
        <v>14420.19</v>
      </c>
      <c r="Y31" s="209" t="s">
        <v>116</v>
      </c>
    </row>
    <row r="32" spans="1:25" ht="14.25">
      <c r="A32" s="206" t="s">
        <v>35</v>
      </c>
      <c r="B32" s="348"/>
      <c r="C32" s="207" t="s">
        <v>7</v>
      </c>
      <c r="D32" s="156" t="s">
        <v>7</v>
      </c>
      <c r="E32" s="156" t="s">
        <v>7</v>
      </c>
      <c r="F32" s="156" t="s">
        <v>7</v>
      </c>
      <c r="G32" s="156" t="s">
        <v>7</v>
      </c>
      <c r="H32" s="156" t="s">
        <v>7</v>
      </c>
      <c r="I32" s="156">
        <v>7122.32</v>
      </c>
      <c r="J32" s="156">
        <v>9010.2099999999991</v>
      </c>
      <c r="K32" s="156">
        <v>10437.540000000001</v>
      </c>
      <c r="L32" s="156">
        <v>12550.02</v>
      </c>
      <c r="M32" s="156">
        <v>16497.330000000002</v>
      </c>
      <c r="N32" s="156">
        <v>21242.1</v>
      </c>
      <c r="O32" s="156">
        <v>22001.759999999998</v>
      </c>
      <c r="P32" s="156">
        <v>23041.71</v>
      </c>
      <c r="Q32" s="156">
        <v>26271.88</v>
      </c>
      <c r="R32" s="156">
        <v>28072.780000000002</v>
      </c>
      <c r="S32" s="156">
        <v>30153.18</v>
      </c>
      <c r="T32" s="156">
        <v>32169.47</v>
      </c>
      <c r="U32" s="156">
        <v>34796.94</v>
      </c>
      <c r="V32" s="156">
        <v>36359.94</v>
      </c>
      <c r="W32" s="156">
        <v>37468.85</v>
      </c>
      <c r="X32" s="156">
        <v>39447.589999999997</v>
      </c>
      <c r="Y32" s="208">
        <v>41242.400000000001</v>
      </c>
    </row>
    <row r="33" spans="1:25" ht="14.25">
      <c r="A33" s="206" t="s">
        <v>36</v>
      </c>
      <c r="B33" s="348"/>
      <c r="C33" s="207" t="s">
        <v>7</v>
      </c>
      <c r="D33" s="156" t="s">
        <v>7</v>
      </c>
      <c r="E33" s="156" t="s">
        <v>7</v>
      </c>
      <c r="F33" s="156" t="s">
        <v>7</v>
      </c>
      <c r="G33" s="156" t="s">
        <v>7</v>
      </c>
      <c r="H33" s="156" t="s">
        <v>7</v>
      </c>
      <c r="I33" s="156">
        <v>1783.04</v>
      </c>
      <c r="J33" s="156">
        <v>2129.21</v>
      </c>
      <c r="K33" s="156">
        <v>2744.52</v>
      </c>
      <c r="L33" s="156">
        <v>3250.18</v>
      </c>
      <c r="M33" s="156">
        <v>3828.02</v>
      </c>
      <c r="N33" s="156">
        <v>4452.63</v>
      </c>
      <c r="O33" s="156">
        <v>5084.3</v>
      </c>
      <c r="P33" s="156">
        <v>5314.45</v>
      </c>
      <c r="Q33" s="156">
        <v>5862.57</v>
      </c>
      <c r="R33" s="156">
        <v>6563.96</v>
      </c>
      <c r="S33" s="156">
        <v>7266.98</v>
      </c>
      <c r="T33" s="156">
        <v>8326.65</v>
      </c>
      <c r="U33" s="156">
        <v>9470.7900000000009</v>
      </c>
      <c r="V33" s="156">
        <v>9018.34</v>
      </c>
      <c r="W33" s="156">
        <v>9669.77</v>
      </c>
      <c r="X33" s="156">
        <v>10032.02</v>
      </c>
      <c r="Y33" s="208">
        <v>10823</v>
      </c>
    </row>
    <row r="34" spans="1:25" ht="14.25">
      <c r="A34" s="206" t="s">
        <v>37</v>
      </c>
      <c r="B34" s="348"/>
      <c r="C34" s="207" t="s">
        <v>7</v>
      </c>
      <c r="D34" s="156" t="s">
        <v>7</v>
      </c>
      <c r="E34" s="156" t="s">
        <v>7</v>
      </c>
      <c r="F34" s="156" t="s">
        <v>7</v>
      </c>
      <c r="G34" s="156" t="s">
        <v>7</v>
      </c>
      <c r="H34" s="156" t="s">
        <v>7</v>
      </c>
      <c r="I34" s="156">
        <v>898.64</v>
      </c>
      <c r="J34" s="156">
        <v>1095.74</v>
      </c>
      <c r="K34" s="156">
        <v>1393.07</v>
      </c>
      <c r="L34" s="156">
        <v>1542.7</v>
      </c>
      <c r="M34" s="156">
        <v>1893.36</v>
      </c>
      <c r="N34" s="156">
        <v>2268.35</v>
      </c>
      <c r="O34" s="156">
        <v>2544.39</v>
      </c>
      <c r="P34" s="156">
        <v>2691.48</v>
      </c>
      <c r="Q34" s="156">
        <v>3076.64</v>
      </c>
      <c r="R34" s="156">
        <v>3163.08</v>
      </c>
      <c r="S34" s="156">
        <v>3391.93</v>
      </c>
      <c r="T34" s="156">
        <v>3537.86</v>
      </c>
      <c r="U34" s="156">
        <v>4086.31</v>
      </c>
      <c r="V34" s="156">
        <v>4245.58</v>
      </c>
      <c r="W34" s="156">
        <v>3985.23</v>
      </c>
      <c r="X34" s="156">
        <v>3913.32</v>
      </c>
      <c r="Y34" s="209" t="s">
        <v>116</v>
      </c>
    </row>
    <row r="35" spans="1:25" ht="14.25">
      <c r="A35" s="206" t="s">
        <v>38</v>
      </c>
      <c r="B35" s="348"/>
      <c r="C35" s="207" t="s">
        <v>7</v>
      </c>
      <c r="D35" s="156" t="s">
        <v>7</v>
      </c>
      <c r="E35" s="156" t="s">
        <v>7</v>
      </c>
      <c r="F35" s="156" t="s">
        <v>7</v>
      </c>
      <c r="G35" s="156" t="s">
        <v>7</v>
      </c>
      <c r="H35" s="156" t="s">
        <v>7</v>
      </c>
      <c r="I35" s="156">
        <v>5447.16</v>
      </c>
      <c r="J35" s="156">
        <v>6804.29</v>
      </c>
      <c r="K35" s="156">
        <v>7606.68</v>
      </c>
      <c r="L35" s="156">
        <v>9130.6200000000008</v>
      </c>
      <c r="M35" s="156">
        <v>11109.4</v>
      </c>
      <c r="N35" s="156">
        <v>12585.52</v>
      </c>
      <c r="O35" s="156">
        <v>14490.54</v>
      </c>
      <c r="P35" s="156">
        <v>15968.85</v>
      </c>
      <c r="Q35" s="156">
        <v>19018.689999999999</v>
      </c>
      <c r="R35" s="156">
        <v>21591.45</v>
      </c>
      <c r="S35" s="156">
        <v>24611.68</v>
      </c>
      <c r="T35" s="156">
        <v>27012.09</v>
      </c>
      <c r="U35" s="156">
        <v>29379.08</v>
      </c>
      <c r="V35" s="156">
        <v>32568.51</v>
      </c>
      <c r="W35" s="156">
        <v>33788.26</v>
      </c>
      <c r="X35" s="156">
        <v>36609.15</v>
      </c>
      <c r="Y35" s="208">
        <v>39882.800000000003</v>
      </c>
    </row>
    <row r="36" spans="1:25" ht="14.25">
      <c r="A36" s="206" t="s">
        <v>39</v>
      </c>
      <c r="B36" s="348"/>
      <c r="C36" s="207" t="s">
        <v>7</v>
      </c>
      <c r="D36" s="156" t="s">
        <v>7</v>
      </c>
      <c r="E36" s="156" t="s">
        <v>7</v>
      </c>
      <c r="F36" s="156" t="s">
        <v>7</v>
      </c>
      <c r="G36" s="156" t="s">
        <v>7</v>
      </c>
      <c r="H36" s="156" t="s">
        <v>7</v>
      </c>
      <c r="I36" s="156">
        <v>1989.96</v>
      </c>
      <c r="J36" s="156">
        <v>2757.04</v>
      </c>
      <c r="K36" s="156">
        <v>3994.19</v>
      </c>
      <c r="L36" s="156">
        <v>4804.18</v>
      </c>
      <c r="M36" s="156">
        <v>6429.51</v>
      </c>
      <c r="N36" s="156">
        <v>7245.11</v>
      </c>
      <c r="O36" s="156">
        <v>8279.9</v>
      </c>
      <c r="P36" s="156">
        <v>10176.81</v>
      </c>
      <c r="Q36" s="156">
        <v>11953.18</v>
      </c>
      <c r="R36" s="156">
        <v>13158.77</v>
      </c>
      <c r="S36" s="156">
        <v>14450.63</v>
      </c>
      <c r="T36" s="156">
        <v>15623.55</v>
      </c>
      <c r="U36" s="156">
        <v>16665.34</v>
      </c>
      <c r="V36" s="156">
        <v>19216.189999999999</v>
      </c>
      <c r="W36" s="156">
        <v>19142.68</v>
      </c>
      <c r="X36" s="156">
        <v>22536.720000000001</v>
      </c>
      <c r="Y36" s="208">
        <v>22392.9</v>
      </c>
    </row>
    <row r="37" spans="1:25" ht="14.25">
      <c r="A37" s="206" t="s">
        <v>57</v>
      </c>
      <c r="B37" s="348"/>
      <c r="C37" s="207" t="s">
        <v>7</v>
      </c>
      <c r="D37" s="156" t="s">
        <v>7</v>
      </c>
      <c r="E37" s="156" t="s">
        <v>7</v>
      </c>
      <c r="F37" s="156" t="s">
        <v>7</v>
      </c>
      <c r="G37" s="156" t="s">
        <v>7</v>
      </c>
      <c r="H37" s="156" t="s">
        <v>7</v>
      </c>
      <c r="I37" s="156">
        <v>995.82</v>
      </c>
      <c r="J37" s="156">
        <v>1451.36</v>
      </c>
      <c r="K37" s="156">
        <v>1934.04</v>
      </c>
      <c r="L37" s="156">
        <v>2441.98</v>
      </c>
      <c r="M37" s="156">
        <v>2640.98</v>
      </c>
      <c r="N37" s="156">
        <v>2963.46</v>
      </c>
      <c r="O37" s="156">
        <v>3435.15</v>
      </c>
      <c r="P37" s="156">
        <v>3815.64</v>
      </c>
      <c r="Q37" s="156">
        <v>4802.8900000000003</v>
      </c>
      <c r="R37" s="156">
        <v>4734.82</v>
      </c>
      <c r="S37" s="156">
        <v>5617.33</v>
      </c>
      <c r="T37" s="156">
        <v>6297.61</v>
      </c>
      <c r="U37" s="156">
        <v>7390.2</v>
      </c>
      <c r="V37" s="156">
        <v>6333.4</v>
      </c>
      <c r="W37" s="156">
        <v>5525.14</v>
      </c>
      <c r="X37" s="156">
        <v>5412.8</v>
      </c>
      <c r="Y37" s="208">
        <v>5632.7</v>
      </c>
    </row>
    <row r="38" spans="1:25" ht="14.25">
      <c r="A38" s="206" t="s">
        <v>40</v>
      </c>
      <c r="B38" s="348"/>
      <c r="C38" s="207" t="s">
        <v>7</v>
      </c>
      <c r="D38" s="156" t="s">
        <v>7</v>
      </c>
      <c r="E38" s="156" t="s">
        <v>7</v>
      </c>
      <c r="F38" s="156" t="s">
        <v>7</v>
      </c>
      <c r="G38" s="156" t="s">
        <v>7</v>
      </c>
      <c r="H38" s="156" t="s">
        <v>7</v>
      </c>
      <c r="I38" s="156">
        <v>3244.69</v>
      </c>
      <c r="J38" s="156">
        <v>4206.1400000000003</v>
      </c>
      <c r="K38" s="156">
        <v>5107.66</v>
      </c>
      <c r="L38" s="156">
        <v>5987.38</v>
      </c>
      <c r="M38" s="156">
        <v>7620.55</v>
      </c>
      <c r="N38" s="156">
        <v>9079.1200000000008</v>
      </c>
      <c r="O38" s="156">
        <v>11165.57</v>
      </c>
      <c r="P38" s="156">
        <v>12959.49</v>
      </c>
      <c r="Q38" s="156">
        <v>15886.36</v>
      </c>
      <c r="R38" s="156">
        <v>18394.62</v>
      </c>
      <c r="S38" s="156">
        <v>20585</v>
      </c>
      <c r="T38" s="156">
        <v>22124.13</v>
      </c>
      <c r="U38" s="156">
        <v>24895.24</v>
      </c>
      <c r="V38" s="156">
        <v>19945.91</v>
      </c>
      <c r="W38" s="156">
        <v>19453.990000000002</v>
      </c>
      <c r="X38" s="156">
        <v>19425.22</v>
      </c>
      <c r="Y38" s="208">
        <v>20529.8</v>
      </c>
    </row>
    <row r="39" spans="1:25" ht="14.25">
      <c r="A39" s="206" t="s">
        <v>75</v>
      </c>
      <c r="B39" s="348"/>
      <c r="C39" s="207" t="s">
        <v>7</v>
      </c>
      <c r="D39" s="156" t="s">
        <v>7</v>
      </c>
      <c r="E39" s="156" t="s">
        <v>7</v>
      </c>
      <c r="F39" s="156" t="s">
        <v>7</v>
      </c>
      <c r="G39" s="156" t="s">
        <v>7</v>
      </c>
      <c r="H39" s="156" t="s">
        <v>7</v>
      </c>
      <c r="I39" s="156">
        <v>3404.7</v>
      </c>
      <c r="J39" s="156">
        <v>4544.01</v>
      </c>
      <c r="K39" s="156">
        <v>6720.41</v>
      </c>
      <c r="L39" s="156">
        <v>8129.58</v>
      </c>
      <c r="M39" s="156">
        <v>9937.5499999999993</v>
      </c>
      <c r="N39" s="156">
        <v>11973.88</v>
      </c>
      <c r="O39" s="156">
        <v>13349.55</v>
      </c>
      <c r="P39" s="156">
        <v>14173.83</v>
      </c>
      <c r="Q39" s="156">
        <v>17380.490000000002</v>
      </c>
      <c r="R39" s="156">
        <v>18587.36</v>
      </c>
      <c r="S39" s="156">
        <v>19088.990000000002</v>
      </c>
      <c r="T39" s="156">
        <v>21085.59</v>
      </c>
      <c r="U39" s="156">
        <v>22862.799999999999</v>
      </c>
      <c r="V39" s="156">
        <v>23948.46</v>
      </c>
      <c r="W39" s="156">
        <v>22034.5</v>
      </c>
      <c r="X39" s="156">
        <v>22499.759999999998</v>
      </c>
      <c r="Y39" s="208">
        <v>23967.1</v>
      </c>
    </row>
    <row r="40" spans="1:25" ht="14.25">
      <c r="A40" s="206" t="s">
        <v>74</v>
      </c>
      <c r="B40" s="348"/>
      <c r="C40" s="207" t="s">
        <v>7</v>
      </c>
      <c r="D40" s="156" t="s">
        <v>7</v>
      </c>
      <c r="E40" s="156" t="s">
        <v>7</v>
      </c>
      <c r="F40" s="156" t="s">
        <v>7</v>
      </c>
      <c r="G40" s="156" t="s">
        <v>7</v>
      </c>
      <c r="H40" s="156" t="s">
        <v>7</v>
      </c>
      <c r="I40" s="156">
        <v>1915.38</v>
      </c>
      <c r="J40" s="156">
        <v>2354</v>
      </c>
      <c r="K40" s="156">
        <v>4647.59</v>
      </c>
      <c r="L40" s="156">
        <v>5488.47</v>
      </c>
      <c r="M40" s="156">
        <v>7497.8</v>
      </c>
      <c r="N40" s="156">
        <v>8196.16</v>
      </c>
      <c r="O40" s="156">
        <v>9348.82</v>
      </c>
      <c r="P40" s="156">
        <v>10400.42</v>
      </c>
      <c r="Q40" s="156">
        <v>12356.27</v>
      </c>
      <c r="R40" s="156">
        <v>10498.710000000001</v>
      </c>
      <c r="S40" s="156">
        <v>10673.98</v>
      </c>
      <c r="T40" s="156">
        <v>11282.76</v>
      </c>
      <c r="U40" s="156">
        <v>11817.55</v>
      </c>
      <c r="V40" s="156">
        <v>12197.88</v>
      </c>
      <c r="W40" s="156">
        <v>11420.68</v>
      </c>
      <c r="X40" s="156">
        <v>12044.09</v>
      </c>
      <c r="Y40" s="208">
        <v>12205.7</v>
      </c>
    </row>
    <row r="41" spans="1:25" ht="14.25">
      <c r="A41" s="206" t="s">
        <v>86</v>
      </c>
      <c r="B41" s="348"/>
      <c r="C41" s="207" t="s">
        <v>7</v>
      </c>
      <c r="D41" s="156" t="s">
        <v>7</v>
      </c>
      <c r="E41" s="156" t="s">
        <v>7</v>
      </c>
      <c r="F41" s="156" t="s">
        <v>7</v>
      </c>
      <c r="G41" s="156" t="s">
        <v>7</v>
      </c>
      <c r="H41" s="156" t="s">
        <v>7</v>
      </c>
      <c r="I41" s="156" t="s">
        <v>7</v>
      </c>
      <c r="J41" s="156" t="s">
        <v>7</v>
      </c>
      <c r="K41" s="156">
        <v>2879.12</v>
      </c>
      <c r="L41" s="156">
        <v>3485.03</v>
      </c>
      <c r="M41" s="156">
        <v>4011.38</v>
      </c>
      <c r="N41" s="156">
        <v>4407.68</v>
      </c>
      <c r="O41" s="156">
        <v>4899.0600000000004</v>
      </c>
      <c r="P41" s="156">
        <v>4997.04</v>
      </c>
      <c r="Q41" s="156">
        <v>6005.88</v>
      </c>
      <c r="R41" s="156">
        <v>5791.33</v>
      </c>
      <c r="S41" s="156">
        <v>5034.32</v>
      </c>
      <c r="T41" s="156">
        <v>5076.42</v>
      </c>
      <c r="U41" s="156">
        <v>4914.3999999999996</v>
      </c>
      <c r="V41" s="156">
        <v>6066.88</v>
      </c>
      <c r="W41" s="156">
        <v>6587.19</v>
      </c>
      <c r="X41" s="156">
        <v>7409.81</v>
      </c>
      <c r="Y41" s="208" t="s">
        <v>116</v>
      </c>
    </row>
    <row r="42" spans="1:25" ht="14.25">
      <c r="A42" s="206" t="s">
        <v>76</v>
      </c>
      <c r="B42" s="348"/>
      <c r="C42" s="207" t="s">
        <v>7</v>
      </c>
      <c r="D42" s="156" t="s">
        <v>7</v>
      </c>
      <c r="E42" s="156" t="s">
        <v>7</v>
      </c>
      <c r="F42" s="156" t="s">
        <v>7</v>
      </c>
      <c r="G42" s="156" t="s">
        <v>7</v>
      </c>
      <c r="H42" s="156" t="s">
        <v>7</v>
      </c>
      <c r="I42" s="156" t="s">
        <v>7</v>
      </c>
      <c r="J42" s="156" t="s">
        <v>7</v>
      </c>
      <c r="K42" s="156" t="s">
        <v>7</v>
      </c>
      <c r="L42" s="156">
        <v>1413.14</v>
      </c>
      <c r="M42" s="156">
        <v>1421.72</v>
      </c>
      <c r="N42" s="156">
        <v>1371.8</v>
      </c>
      <c r="O42" s="156">
        <v>1362.06</v>
      </c>
      <c r="P42" s="156">
        <v>1343.98</v>
      </c>
      <c r="Q42" s="156">
        <v>1747.31</v>
      </c>
      <c r="R42" s="156">
        <v>1724.8200000000002</v>
      </c>
      <c r="S42" s="156">
        <v>1569.17</v>
      </c>
      <c r="T42" s="156">
        <v>1606.96</v>
      </c>
      <c r="U42" s="156">
        <v>1239.7</v>
      </c>
      <c r="V42" s="156">
        <v>1568.92</v>
      </c>
      <c r="W42" s="156">
        <v>1574.46</v>
      </c>
      <c r="X42" s="156">
        <v>1831.72</v>
      </c>
      <c r="Y42" s="208" t="s">
        <v>116</v>
      </c>
    </row>
    <row r="43" spans="1:25" ht="14.25">
      <c r="A43" s="206" t="s">
        <v>77</v>
      </c>
      <c r="B43" s="348"/>
      <c r="C43" s="207" t="s">
        <v>7</v>
      </c>
      <c r="D43" s="156" t="s">
        <v>7</v>
      </c>
      <c r="E43" s="156" t="s">
        <v>7</v>
      </c>
      <c r="F43" s="156" t="s">
        <v>7</v>
      </c>
      <c r="G43" s="156" t="s">
        <v>7</v>
      </c>
      <c r="H43" s="156" t="s">
        <v>7</v>
      </c>
      <c r="I43" s="156" t="s">
        <v>7</v>
      </c>
      <c r="J43" s="156" t="s">
        <v>7</v>
      </c>
      <c r="K43" s="156">
        <v>911.19</v>
      </c>
      <c r="L43" s="156">
        <v>637.04</v>
      </c>
      <c r="M43" s="156">
        <v>649.28</v>
      </c>
      <c r="N43" s="156">
        <v>459.28</v>
      </c>
      <c r="O43" s="156">
        <v>377.29</v>
      </c>
      <c r="P43" s="156">
        <v>502.24</v>
      </c>
      <c r="Q43" s="156">
        <v>959.68</v>
      </c>
      <c r="R43" s="156">
        <v>1302.5500000000002</v>
      </c>
      <c r="S43" s="156">
        <v>1148.04</v>
      </c>
      <c r="T43" s="156">
        <v>1379.62</v>
      </c>
      <c r="U43" s="156">
        <v>1615.36</v>
      </c>
      <c r="V43" s="156">
        <v>1277.3900000000001</v>
      </c>
      <c r="W43" s="156">
        <v>1561.15</v>
      </c>
      <c r="X43" s="156">
        <v>1462.58</v>
      </c>
      <c r="Y43" s="208" t="s">
        <v>116</v>
      </c>
    </row>
    <row r="44" spans="1:25" ht="14.25">
      <c r="A44" s="206" t="s">
        <v>78</v>
      </c>
      <c r="B44" s="348"/>
      <c r="C44" s="207" t="s">
        <v>7</v>
      </c>
      <c r="D44" s="156" t="s">
        <v>7</v>
      </c>
      <c r="E44" s="156" t="s">
        <v>7</v>
      </c>
      <c r="F44" s="156" t="s">
        <v>7</v>
      </c>
      <c r="G44" s="156" t="s">
        <v>7</v>
      </c>
      <c r="H44" s="156" t="s">
        <v>7</v>
      </c>
      <c r="I44" s="156" t="s">
        <v>7</v>
      </c>
      <c r="J44" s="156" t="s">
        <v>7</v>
      </c>
      <c r="K44" s="156" t="s">
        <v>7</v>
      </c>
      <c r="L44" s="156" t="s">
        <v>7</v>
      </c>
      <c r="M44" s="156" t="s">
        <v>7</v>
      </c>
      <c r="N44" s="156">
        <v>126.56</v>
      </c>
      <c r="O44" s="156">
        <v>158.54</v>
      </c>
      <c r="P44" s="156">
        <v>216.5</v>
      </c>
      <c r="Q44" s="156">
        <v>261.41000000000003</v>
      </c>
      <c r="R44" s="156">
        <v>303.17</v>
      </c>
      <c r="S44" s="156">
        <v>398.99</v>
      </c>
      <c r="T44" s="156">
        <v>442.16</v>
      </c>
      <c r="U44" s="156">
        <v>471.31</v>
      </c>
      <c r="V44" s="156">
        <v>448.59</v>
      </c>
      <c r="W44" s="156">
        <v>467.81</v>
      </c>
      <c r="X44" s="156">
        <v>417.92</v>
      </c>
      <c r="Y44" s="208" t="s">
        <v>116</v>
      </c>
    </row>
    <row r="45" spans="1:25" ht="14.25">
      <c r="A45" s="206" t="s">
        <v>79</v>
      </c>
      <c r="B45" s="348"/>
      <c r="C45" s="207" t="s">
        <v>7</v>
      </c>
      <c r="D45" s="156" t="s">
        <v>7</v>
      </c>
      <c r="E45" s="156" t="s">
        <v>7</v>
      </c>
      <c r="F45" s="156" t="s">
        <v>7</v>
      </c>
      <c r="G45" s="156" t="s">
        <v>7</v>
      </c>
      <c r="H45" s="156" t="s">
        <v>7</v>
      </c>
      <c r="I45" s="156" t="s">
        <v>7</v>
      </c>
      <c r="J45" s="156" t="s">
        <v>7</v>
      </c>
      <c r="K45" s="156" t="s">
        <v>7</v>
      </c>
      <c r="L45" s="156">
        <v>1330.39</v>
      </c>
      <c r="M45" s="156">
        <v>1521.35</v>
      </c>
      <c r="N45" s="156">
        <v>1665.67</v>
      </c>
      <c r="O45" s="156">
        <v>1906.12</v>
      </c>
      <c r="P45" s="156">
        <v>2083.0300000000002</v>
      </c>
      <c r="Q45" s="156">
        <v>2114.6999999999998</v>
      </c>
      <c r="R45" s="156">
        <v>1787.06</v>
      </c>
      <c r="S45" s="156">
        <v>2304.15</v>
      </c>
      <c r="T45" s="156">
        <v>2273.58</v>
      </c>
      <c r="U45" s="156">
        <v>2182.6999999999998</v>
      </c>
      <c r="V45" s="156">
        <v>2333.94</v>
      </c>
      <c r="W45" s="156">
        <v>2283.16</v>
      </c>
      <c r="X45" s="156">
        <v>2452.86</v>
      </c>
      <c r="Y45" s="208" t="s">
        <v>116</v>
      </c>
    </row>
    <row r="46" spans="1:25" ht="14.25">
      <c r="A46" s="206" t="s">
        <v>80</v>
      </c>
      <c r="B46" s="348"/>
      <c r="C46" s="207" t="s">
        <v>7</v>
      </c>
      <c r="D46" s="156" t="s">
        <v>7</v>
      </c>
      <c r="E46" s="156" t="s">
        <v>7</v>
      </c>
      <c r="F46" s="156" t="s">
        <v>7</v>
      </c>
      <c r="G46" s="156" t="s">
        <v>7</v>
      </c>
      <c r="H46" s="156" t="s">
        <v>7</v>
      </c>
      <c r="I46" s="156" t="s">
        <v>7</v>
      </c>
      <c r="J46" s="156" t="s">
        <v>7</v>
      </c>
      <c r="K46" s="156">
        <v>725.97</v>
      </c>
      <c r="L46" s="156">
        <v>2376.88</v>
      </c>
      <c r="M46" s="156">
        <v>3820.69</v>
      </c>
      <c r="N46" s="156">
        <v>4479.62</v>
      </c>
      <c r="O46" s="156">
        <v>4480.55</v>
      </c>
      <c r="P46" s="156">
        <v>5043.72</v>
      </c>
      <c r="Q46" s="156">
        <v>5797.02</v>
      </c>
      <c r="R46" s="156">
        <v>6776.21</v>
      </c>
      <c r="S46" s="156">
        <v>6552.49</v>
      </c>
      <c r="T46" s="156">
        <v>6806.37</v>
      </c>
      <c r="U46" s="156">
        <v>6401.19</v>
      </c>
      <c r="V46" s="156">
        <v>7106.08</v>
      </c>
      <c r="W46" s="156">
        <v>7096.44</v>
      </c>
      <c r="X46" s="156">
        <v>7498.74</v>
      </c>
      <c r="Y46" s="208" t="s">
        <v>116</v>
      </c>
    </row>
    <row r="47" spans="1:25" ht="14.25">
      <c r="A47" s="206" t="s">
        <v>81</v>
      </c>
      <c r="B47" s="348"/>
      <c r="C47" s="207" t="s">
        <v>58</v>
      </c>
      <c r="D47" s="156" t="s">
        <v>7</v>
      </c>
      <c r="E47" s="156" t="s">
        <v>7</v>
      </c>
      <c r="F47" s="156" t="s">
        <v>7</v>
      </c>
      <c r="G47" s="156" t="s">
        <v>7</v>
      </c>
      <c r="H47" s="156" t="s">
        <v>7</v>
      </c>
      <c r="I47" s="156" t="s">
        <v>7</v>
      </c>
      <c r="J47" s="156" t="s">
        <v>7</v>
      </c>
      <c r="K47" s="156">
        <v>2218.63</v>
      </c>
      <c r="L47" s="156">
        <v>1171.96</v>
      </c>
      <c r="M47" s="156">
        <v>1269.57</v>
      </c>
      <c r="N47" s="156">
        <v>1376.29</v>
      </c>
      <c r="O47" s="156">
        <v>1649.42</v>
      </c>
      <c r="P47" s="156">
        <v>1939.33</v>
      </c>
      <c r="Q47" s="156">
        <v>2613.09</v>
      </c>
      <c r="R47" s="156">
        <v>2190.0100000000002</v>
      </c>
      <c r="S47" s="156">
        <v>2250.7800000000002</v>
      </c>
      <c r="T47" s="156">
        <v>2060.75</v>
      </c>
      <c r="U47" s="156">
        <v>1897.11</v>
      </c>
      <c r="V47" s="156">
        <v>2117.3000000000002</v>
      </c>
      <c r="W47" s="156">
        <v>1773.15</v>
      </c>
      <c r="X47" s="156">
        <v>1892.28</v>
      </c>
      <c r="Y47" s="208" t="s">
        <v>116</v>
      </c>
    </row>
    <row r="48" spans="1:25" ht="14.25">
      <c r="A48" s="206" t="s">
        <v>82</v>
      </c>
      <c r="B48" s="348"/>
      <c r="C48" s="207" t="s">
        <v>7</v>
      </c>
      <c r="D48" s="156" t="s">
        <v>7</v>
      </c>
      <c r="E48" s="156" t="s">
        <v>7</v>
      </c>
      <c r="F48" s="156" t="s">
        <v>7</v>
      </c>
      <c r="G48" s="156" t="s">
        <v>7</v>
      </c>
      <c r="H48" s="156" t="s">
        <v>7</v>
      </c>
      <c r="I48" s="156" t="s">
        <v>7</v>
      </c>
      <c r="J48" s="156" t="s">
        <v>7</v>
      </c>
      <c r="K48" s="156" t="s">
        <v>7</v>
      </c>
      <c r="L48" s="156" t="s">
        <v>7</v>
      </c>
      <c r="M48" s="156" t="s">
        <v>7</v>
      </c>
      <c r="N48" s="156" t="s">
        <v>7</v>
      </c>
      <c r="O48" s="156" t="s">
        <v>7</v>
      </c>
      <c r="P48" s="156" t="s">
        <v>7</v>
      </c>
      <c r="Q48" s="156" t="s">
        <v>7</v>
      </c>
      <c r="R48" s="156" t="s">
        <v>7</v>
      </c>
      <c r="S48" s="156" t="s">
        <v>7</v>
      </c>
      <c r="T48" s="156" t="s">
        <v>7</v>
      </c>
      <c r="U48" s="156">
        <v>1529.2</v>
      </c>
      <c r="V48" s="156">
        <v>1940.66</v>
      </c>
      <c r="W48" s="156">
        <v>2010.79</v>
      </c>
      <c r="X48" s="156">
        <v>2245.2600000000002</v>
      </c>
      <c r="Y48" s="208" t="s">
        <v>116</v>
      </c>
    </row>
    <row r="49" spans="1:25" ht="14.25">
      <c r="A49" s="206" t="s">
        <v>83</v>
      </c>
      <c r="B49" s="348"/>
      <c r="C49" s="207" t="s">
        <v>7</v>
      </c>
      <c r="D49" s="156" t="s">
        <v>7</v>
      </c>
      <c r="E49" s="156" t="s">
        <v>7</v>
      </c>
      <c r="F49" s="156" t="s">
        <v>7</v>
      </c>
      <c r="G49" s="156" t="s">
        <v>7</v>
      </c>
      <c r="H49" s="156" t="s">
        <v>7</v>
      </c>
      <c r="I49" s="156" t="s">
        <v>7</v>
      </c>
      <c r="J49" s="156" t="s">
        <v>7</v>
      </c>
      <c r="K49" s="156">
        <v>1491.28</v>
      </c>
      <c r="L49" s="156">
        <v>1844.24</v>
      </c>
      <c r="M49" s="156">
        <v>2384.08</v>
      </c>
      <c r="N49" s="156">
        <v>2635.74</v>
      </c>
      <c r="O49" s="156">
        <v>3056.21</v>
      </c>
      <c r="P49" s="156">
        <v>3586.7</v>
      </c>
      <c r="Q49" s="156">
        <v>3548.59</v>
      </c>
      <c r="R49" s="156">
        <v>5074.9399999999996</v>
      </c>
      <c r="S49" s="156">
        <v>6273.07</v>
      </c>
      <c r="T49" s="156">
        <v>7402.72</v>
      </c>
      <c r="U49" s="156">
        <v>8442.5300000000007</v>
      </c>
      <c r="V49" s="156">
        <v>9812.6200000000008</v>
      </c>
      <c r="W49" s="156">
        <v>10447.25</v>
      </c>
      <c r="X49" s="156">
        <v>11352.65</v>
      </c>
      <c r="Y49" s="208" t="s">
        <v>116</v>
      </c>
    </row>
    <row r="50" spans="1:25" ht="14.25">
      <c r="A50" s="206" t="s">
        <v>84</v>
      </c>
      <c r="B50" s="348"/>
      <c r="C50" s="207" t="s">
        <v>7</v>
      </c>
      <c r="D50" s="156" t="s">
        <v>7</v>
      </c>
      <c r="E50" s="156" t="s">
        <v>7</v>
      </c>
      <c r="F50" s="156" t="s">
        <v>7</v>
      </c>
      <c r="G50" s="156" t="s">
        <v>7</v>
      </c>
      <c r="H50" s="156" t="s">
        <v>7</v>
      </c>
      <c r="I50" s="156" t="s">
        <v>7</v>
      </c>
      <c r="J50" s="156" t="s">
        <v>7</v>
      </c>
      <c r="K50" s="156" t="s">
        <v>7</v>
      </c>
      <c r="L50" s="156" t="s">
        <v>7</v>
      </c>
      <c r="M50" s="156" t="s">
        <v>7</v>
      </c>
      <c r="N50" s="156" t="s">
        <v>7</v>
      </c>
      <c r="O50" s="156" t="s">
        <v>7</v>
      </c>
      <c r="P50" s="156" t="s">
        <v>7</v>
      </c>
      <c r="Q50" s="156">
        <v>54.66</v>
      </c>
      <c r="R50" s="156">
        <v>69.900000000000006</v>
      </c>
      <c r="S50" s="156">
        <v>59.72</v>
      </c>
      <c r="T50" s="156">
        <v>60.21</v>
      </c>
      <c r="U50" s="156">
        <v>65.64</v>
      </c>
      <c r="V50" s="156">
        <v>77.05</v>
      </c>
      <c r="W50" s="156">
        <v>65.17</v>
      </c>
      <c r="X50" s="156">
        <v>64.72</v>
      </c>
      <c r="Y50" s="208" t="s">
        <v>116</v>
      </c>
    </row>
    <row r="51" spans="1:25" ht="14.25">
      <c r="A51" s="206" t="s">
        <v>87</v>
      </c>
      <c r="B51" s="348"/>
      <c r="C51" s="207" t="s">
        <v>7</v>
      </c>
      <c r="D51" s="156" t="s">
        <v>7</v>
      </c>
      <c r="E51" s="156" t="s">
        <v>7</v>
      </c>
      <c r="F51" s="156" t="s">
        <v>7</v>
      </c>
      <c r="G51" s="156" t="s">
        <v>7</v>
      </c>
      <c r="H51" s="156" t="s">
        <v>7</v>
      </c>
      <c r="I51" s="169">
        <v>4257.49</v>
      </c>
      <c r="J51" s="169">
        <v>6226.37</v>
      </c>
      <c r="K51" s="156" t="s">
        <v>7</v>
      </c>
      <c r="L51" s="156" t="s">
        <v>7</v>
      </c>
      <c r="M51" s="156" t="s">
        <v>7</v>
      </c>
      <c r="N51" s="156" t="s">
        <v>7</v>
      </c>
      <c r="O51" s="156" t="s">
        <v>7</v>
      </c>
      <c r="P51" s="156" t="s">
        <v>7</v>
      </c>
      <c r="Q51" s="156" t="s">
        <v>7</v>
      </c>
      <c r="R51" s="156" t="s">
        <v>7</v>
      </c>
      <c r="S51" s="156" t="s">
        <v>7</v>
      </c>
      <c r="T51" s="156" t="s">
        <v>7</v>
      </c>
      <c r="U51" s="156" t="s">
        <v>7</v>
      </c>
      <c r="V51" s="156" t="s">
        <v>7</v>
      </c>
      <c r="W51" s="156" t="s">
        <v>7</v>
      </c>
      <c r="X51" s="156" t="s">
        <v>7</v>
      </c>
      <c r="Y51" s="208" t="s">
        <v>116</v>
      </c>
    </row>
    <row r="52" spans="1:25" ht="14.25">
      <c r="A52" s="206" t="s">
        <v>41</v>
      </c>
      <c r="B52" s="348"/>
      <c r="C52" s="207" t="s">
        <v>7</v>
      </c>
      <c r="D52" s="156" t="s">
        <v>7</v>
      </c>
      <c r="E52" s="156" t="s">
        <v>7</v>
      </c>
      <c r="F52" s="156" t="s">
        <v>7</v>
      </c>
      <c r="G52" s="156" t="s">
        <v>7</v>
      </c>
      <c r="H52" s="156" t="s">
        <v>7</v>
      </c>
      <c r="I52" s="156" t="s">
        <v>7</v>
      </c>
      <c r="J52" s="156">
        <v>798.34</v>
      </c>
      <c r="K52" s="156">
        <v>1174.45</v>
      </c>
      <c r="L52" s="156">
        <v>1132.54</v>
      </c>
      <c r="M52" s="156">
        <v>174.45</v>
      </c>
      <c r="N52" s="156">
        <v>103.81</v>
      </c>
      <c r="O52" s="156">
        <v>42.79</v>
      </c>
      <c r="P52" s="156" t="s">
        <v>7</v>
      </c>
      <c r="Q52" s="156" t="s">
        <v>7</v>
      </c>
      <c r="R52" s="156" t="s">
        <v>7</v>
      </c>
      <c r="S52" s="156" t="s">
        <v>7</v>
      </c>
      <c r="T52" s="156" t="s">
        <v>7</v>
      </c>
      <c r="U52" s="156" t="s">
        <v>7</v>
      </c>
      <c r="V52" s="156" t="s">
        <v>7</v>
      </c>
      <c r="W52" s="156" t="s">
        <v>7</v>
      </c>
      <c r="X52" s="156" t="s">
        <v>7</v>
      </c>
      <c r="Y52" s="208" t="s">
        <v>116</v>
      </c>
    </row>
    <row r="53" spans="1:25" ht="14.25">
      <c r="A53" s="206" t="s">
        <v>85</v>
      </c>
      <c r="B53" s="354"/>
      <c r="C53" s="210" t="s">
        <v>7</v>
      </c>
      <c r="D53" s="179" t="s">
        <v>7</v>
      </c>
      <c r="E53" s="179" t="s">
        <v>7</v>
      </c>
      <c r="F53" s="179" t="s">
        <v>7</v>
      </c>
      <c r="G53" s="179" t="s">
        <v>7</v>
      </c>
      <c r="H53" s="179" t="s">
        <v>7</v>
      </c>
      <c r="I53" s="179">
        <v>2951.56</v>
      </c>
      <c r="J53" s="179">
        <v>2940.79</v>
      </c>
      <c r="K53" s="179">
        <v>3203.25</v>
      </c>
      <c r="L53" s="179">
        <v>2700.38</v>
      </c>
      <c r="M53" s="179">
        <v>2911.24</v>
      </c>
      <c r="N53" s="179">
        <v>2482.38</v>
      </c>
      <c r="O53" s="179">
        <v>3271.79</v>
      </c>
      <c r="P53" s="179">
        <v>3254.53</v>
      </c>
      <c r="Q53" s="179">
        <v>3670.55</v>
      </c>
      <c r="R53" s="179">
        <v>1899.3300000000002</v>
      </c>
      <c r="S53" s="179">
        <v>1729.31</v>
      </c>
      <c r="T53" s="179">
        <v>2312.64</v>
      </c>
      <c r="U53" s="179">
        <v>1748.79</v>
      </c>
      <c r="V53" s="179">
        <v>1737.18</v>
      </c>
      <c r="W53" s="179">
        <v>1376.05</v>
      </c>
      <c r="X53" s="179">
        <v>1460.67</v>
      </c>
      <c r="Y53" s="202" t="s">
        <v>116</v>
      </c>
    </row>
    <row r="54" spans="1:25" ht="14.25">
      <c r="A54" s="211" t="s">
        <v>29</v>
      </c>
      <c r="B54" s="118" t="s">
        <v>9</v>
      </c>
      <c r="C54" s="212">
        <v>30.5</v>
      </c>
      <c r="D54" s="213">
        <v>30.71</v>
      </c>
      <c r="E54" s="213">
        <v>30.101886616402872</v>
      </c>
      <c r="F54" s="213">
        <v>27.711273501600211</v>
      </c>
      <c r="G54" s="212">
        <v>25.864714349542652</v>
      </c>
      <c r="H54" s="212">
        <v>24.717281588848646</v>
      </c>
      <c r="I54" s="214">
        <v>23</v>
      </c>
      <c r="J54" s="215">
        <v>21.319065206687174</v>
      </c>
      <c r="K54" s="215">
        <v>19.994500650262722</v>
      </c>
      <c r="L54" s="216">
        <v>17.8</v>
      </c>
      <c r="M54" s="217">
        <v>15.1</v>
      </c>
      <c r="N54" s="216">
        <v>14.600565857012338</v>
      </c>
      <c r="O54" s="216">
        <v>14.869708291091721</v>
      </c>
      <c r="P54" s="216">
        <v>14.522671057291664</v>
      </c>
      <c r="Q54" s="216">
        <v>14.595520411923591</v>
      </c>
      <c r="R54" s="216">
        <v>14.701764266861215</v>
      </c>
      <c r="S54" s="216">
        <v>14.806337029552141</v>
      </c>
      <c r="T54" s="216">
        <v>14.70124325138784</v>
      </c>
      <c r="U54" s="216">
        <v>14.285130481018262</v>
      </c>
      <c r="V54" s="216">
        <v>14.229325841784329</v>
      </c>
      <c r="W54" s="216">
        <v>14.229325841784329</v>
      </c>
      <c r="X54" s="216">
        <v>13.7</v>
      </c>
      <c r="Y54" s="218">
        <f>38219.4/274573.8*100</f>
        <v>13.919536386938594</v>
      </c>
    </row>
    <row r="55" spans="1:25" ht="14.25">
      <c r="A55" s="117" t="s">
        <v>42</v>
      </c>
      <c r="B55" s="219" t="s">
        <v>25</v>
      </c>
      <c r="C55" s="220">
        <f t="shared" ref="C55:W55" si="0">C22-C27</f>
        <v>-2516.5400000000009</v>
      </c>
      <c r="D55" s="220">
        <f t="shared" si="0"/>
        <v>-3149.510000000002</v>
      </c>
      <c r="E55" s="220">
        <f t="shared" si="0"/>
        <v>-2934.7000000000007</v>
      </c>
      <c r="F55" s="220">
        <f t="shared" si="0"/>
        <v>-2090.4199999999983</v>
      </c>
      <c r="G55" s="221">
        <f t="shared" si="0"/>
        <v>-2280.989999999998</v>
      </c>
      <c r="H55" s="221">
        <f t="shared" si="0"/>
        <v>-1662.5300000000061</v>
      </c>
      <c r="I55" s="221">
        <f t="shared" si="0"/>
        <v>1540.4300000000003</v>
      </c>
      <c r="J55" s="221">
        <f t="shared" si="0"/>
        <v>-1262.3100000000049</v>
      </c>
      <c r="K55" s="222">
        <f t="shared" si="0"/>
        <v>-7781.6299999999901</v>
      </c>
      <c r="L55" s="222">
        <f t="shared" si="0"/>
        <v>-6772.6500000000087</v>
      </c>
      <c r="M55" s="222">
        <f t="shared" si="0"/>
        <v>-5373.3600000000006</v>
      </c>
      <c r="N55" s="222">
        <f t="shared" si="0"/>
        <v>-8699.4499999999971</v>
      </c>
      <c r="O55" s="222">
        <f t="shared" si="0"/>
        <v>-11002.460000000006</v>
      </c>
      <c r="P55" s="222">
        <f t="shared" si="0"/>
        <v>-11415.529999999999</v>
      </c>
      <c r="Q55" s="222">
        <f t="shared" si="0"/>
        <v>-23608.539999999979</v>
      </c>
      <c r="R55" s="222">
        <f t="shared" si="0"/>
        <v>-28150.239999999962</v>
      </c>
      <c r="S55" s="222">
        <f t="shared" si="0"/>
        <v>-30492.720000000001</v>
      </c>
      <c r="T55" s="222">
        <f t="shared" si="0"/>
        <v>-37544.290000000008</v>
      </c>
      <c r="U55" s="222">
        <f t="shared" si="0"/>
        <v>-48468.290000000008</v>
      </c>
      <c r="V55" s="223">
        <f t="shared" si="0"/>
        <v>-62765.149999999994</v>
      </c>
      <c r="W55" s="223">
        <f t="shared" si="0"/>
        <v>-43118.359999999986</v>
      </c>
      <c r="X55" s="223">
        <f>X22-X27</f>
        <v>-56902.829999999987</v>
      </c>
      <c r="Y55" s="224">
        <f>Y22-Y27</f>
        <v>-57789.41</v>
      </c>
    </row>
    <row r="56" spans="1:25" ht="14.25">
      <c r="A56" s="113" t="s">
        <v>100</v>
      </c>
      <c r="B56" s="114"/>
      <c r="C56" s="113"/>
      <c r="D56" s="113"/>
      <c r="E56" s="113"/>
      <c r="F56" s="113"/>
      <c r="G56" s="113"/>
      <c r="H56" s="113"/>
      <c r="I56" s="113"/>
      <c r="J56" s="113"/>
      <c r="K56" s="113"/>
      <c r="L56" s="115"/>
      <c r="M56" s="115"/>
      <c r="N56" s="115"/>
      <c r="O56" s="115"/>
      <c r="P56" s="115"/>
      <c r="Q56" s="115"/>
      <c r="R56" s="115"/>
      <c r="S56" s="115"/>
      <c r="T56" s="115"/>
      <c r="U56" s="115"/>
    </row>
    <row r="57" spans="1:25" ht="14.25">
      <c r="A57" s="225" t="s">
        <v>151</v>
      </c>
      <c r="B57" s="114"/>
      <c r="C57" s="113"/>
      <c r="D57" s="113"/>
      <c r="E57" s="113"/>
      <c r="F57" s="113"/>
      <c r="G57" s="113"/>
      <c r="H57" s="113"/>
      <c r="I57" s="113"/>
      <c r="J57" s="113"/>
      <c r="K57" s="113"/>
      <c r="L57" s="115"/>
      <c r="M57" s="115"/>
      <c r="N57" s="115"/>
      <c r="O57" s="115"/>
      <c r="P57" s="115"/>
      <c r="Q57" s="115"/>
      <c r="R57" s="115"/>
      <c r="S57" s="115"/>
      <c r="T57" s="115"/>
      <c r="U57" s="115"/>
    </row>
    <row r="58" spans="1:25" ht="14.25">
      <c r="A58" s="225"/>
      <c r="B58" s="114"/>
      <c r="C58" s="113"/>
      <c r="D58" s="113"/>
      <c r="E58" s="113"/>
      <c r="F58" s="113"/>
      <c r="G58" s="113"/>
      <c r="H58" s="113"/>
      <c r="I58" s="113"/>
      <c r="J58" s="113"/>
      <c r="K58" s="113"/>
      <c r="L58" s="115"/>
      <c r="M58" s="115"/>
      <c r="N58" s="115"/>
      <c r="O58" s="115"/>
      <c r="P58" s="115"/>
      <c r="Q58" s="115"/>
      <c r="R58" s="115"/>
      <c r="S58" s="115"/>
      <c r="T58" s="115"/>
      <c r="U58" s="115"/>
    </row>
    <row r="59" spans="1:25" ht="14.25">
      <c r="L59" s="115"/>
      <c r="M59" s="115"/>
      <c r="N59" s="115"/>
      <c r="O59" s="115"/>
      <c r="P59" s="115"/>
      <c r="Q59" s="115"/>
      <c r="R59" s="115"/>
      <c r="S59" s="115"/>
      <c r="T59" s="115"/>
      <c r="U59" s="115"/>
    </row>
    <row r="62" spans="1:25">
      <c r="A62" s="227"/>
      <c r="B62" s="228"/>
    </row>
    <row r="63" spans="1:25">
      <c r="A63" s="227"/>
      <c r="B63" s="228"/>
    </row>
  </sheetData>
  <mergeCells count="4">
    <mergeCell ref="B3:B10"/>
    <mergeCell ref="B12:B18"/>
    <mergeCell ref="B19:B21"/>
    <mergeCell ref="B27:B53"/>
  </mergeCells>
  <phoneticPr fontId="3"/>
  <pageMargins left="0.7" right="0.7" top="0.75" bottom="0.75" header="0.3" footer="0.3"/>
  <pageSetup paperSize="8" scale="7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44"/>
  <sheetViews>
    <sheetView showGridLines="0" view="pageBreakPreview" zoomScale="90" zoomScaleNormal="100" zoomScaleSheetLayoutView="90" workbookViewId="0"/>
  </sheetViews>
  <sheetFormatPr defaultColWidth="8.875" defaultRowHeight="13.5"/>
  <cols>
    <col min="1" max="1" width="8.875" style="233"/>
    <col min="2" max="2" width="15.25" style="233" customWidth="1"/>
    <col min="3" max="10" width="9" style="233" customWidth="1"/>
    <col min="11" max="11" width="8.875" style="233" customWidth="1"/>
    <col min="12" max="18" width="8.875" style="233"/>
    <col min="19" max="19" width="8.875" style="116" customWidth="1"/>
    <col min="20" max="26" width="8.875" style="116"/>
    <col min="27" max="16384" width="8.875" style="233"/>
  </cols>
  <sheetData>
    <row r="1" spans="1:26">
      <c r="A1" s="229" t="s">
        <v>43</v>
      </c>
      <c r="B1" s="229"/>
      <c r="C1" s="229"/>
      <c r="D1" s="229"/>
      <c r="E1" s="229"/>
      <c r="F1" s="229"/>
      <c r="G1" s="230"/>
      <c r="H1" s="230"/>
      <c r="I1" s="231"/>
      <c r="J1" s="229"/>
      <c r="K1" s="229"/>
      <c r="L1" s="229"/>
      <c r="M1" s="232"/>
      <c r="N1" s="231"/>
      <c r="O1" s="231"/>
      <c r="P1" s="231"/>
      <c r="R1" s="234"/>
      <c r="U1" s="235"/>
      <c r="V1" s="235"/>
      <c r="Z1" s="235" t="s">
        <v>44</v>
      </c>
    </row>
    <row r="2" spans="1:26" ht="14.25">
      <c r="A2" s="355"/>
      <c r="B2" s="356"/>
      <c r="C2" s="236">
        <v>2000</v>
      </c>
      <c r="D2" s="236">
        <v>2001</v>
      </c>
      <c r="E2" s="236">
        <v>2002</v>
      </c>
      <c r="F2" s="236">
        <v>2003</v>
      </c>
      <c r="G2" s="236">
        <v>2004</v>
      </c>
      <c r="H2" s="237">
        <v>2005</v>
      </c>
      <c r="I2" s="236">
        <v>2006</v>
      </c>
      <c r="J2" s="236">
        <v>2007</v>
      </c>
      <c r="K2" s="236">
        <v>2008</v>
      </c>
      <c r="L2" s="236">
        <v>2009</v>
      </c>
      <c r="M2" s="236">
        <v>2010</v>
      </c>
      <c r="N2" s="237">
        <v>2011</v>
      </c>
      <c r="O2" s="236">
        <v>2012</v>
      </c>
      <c r="P2" s="236">
        <v>2013</v>
      </c>
      <c r="Q2" s="238">
        <v>2014</v>
      </c>
      <c r="R2" s="238">
        <v>2015</v>
      </c>
      <c r="S2" s="239">
        <v>2016</v>
      </c>
      <c r="T2" s="239">
        <v>2017</v>
      </c>
      <c r="U2" s="239">
        <v>2018</v>
      </c>
      <c r="V2" s="239">
        <v>2019</v>
      </c>
      <c r="W2" s="239">
        <v>2020</v>
      </c>
      <c r="X2" s="240">
        <v>2021</v>
      </c>
      <c r="Y2" s="240">
        <v>2022</v>
      </c>
      <c r="Z2" s="241">
        <v>2023</v>
      </c>
    </row>
    <row r="3" spans="1:26" ht="14.25">
      <c r="A3" s="357" t="s">
        <v>45</v>
      </c>
      <c r="B3" s="242" t="s">
        <v>119</v>
      </c>
      <c r="C3" s="5">
        <v>2492.0300000000002</v>
      </c>
      <c r="D3" s="5">
        <v>2660.98</v>
      </c>
      <c r="E3" s="5">
        <v>3255.96</v>
      </c>
      <c r="F3" s="5">
        <v>4382.28</v>
      </c>
      <c r="G3" s="5">
        <v>5933.26</v>
      </c>
      <c r="H3" s="243">
        <v>7619.53</v>
      </c>
      <c r="I3" s="244">
        <v>9689.7800000000007</v>
      </c>
      <c r="J3" s="244">
        <v>12200.6</v>
      </c>
      <c r="K3" s="244">
        <v>14306.93</v>
      </c>
      <c r="L3" s="245">
        <v>12016.12</v>
      </c>
      <c r="M3" s="245">
        <v>15777.54</v>
      </c>
      <c r="N3" s="246">
        <v>18983.810000000001</v>
      </c>
      <c r="O3" s="245">
        <v>20487.14</v>
      </c>
      <c r="P3" s="245">
        <v>22090.04</v>
      </c>
      <c r="Q3" s="247">
        <v>23422.93</v>
      </c>
      <c r="R3" s="247">
        <v>22734.68</v>
      </c>
      <c r="S3" s="248">
        <v>20976.31</v>
      </c>
      <c r="T3" s="248">
        <v>22633.4</v>
      </c>
      <c r="U3" s="248">
        <v>24867</v>
      </c>
      <c r="V3" s="248">
        <v>24994.799999999999</v>
      </c>
      <c r="W3" s="248">
        <v>25899.5</v>
      </c>
      <c r="X3" s="249">
        <v>33630.230000000003</v>
      </c>
      <c r="Y3" s="249">
        <v>35936.014500000005</v>
      </c>
      <c r="Z3" s="250">
        <v>33800.244799629996</v>
      </c>
    </row>
    <row r="4" spans="1:26" ht="14.25">
      <c r="A4" s="358"/>
      <c r="B4" s="251" t="s">
        <v>129</v>
      </c>
      <c r="C4" s="5">
        <v>416.54309999999998</v>
      </c>
      <c r="D4" s="5">
        <v>449.57569999999998</v>
      </c>
      <c r="E4" s="5">
        <v>484.33839999999998</v>
      </c>
      <c r="F4" s="5">
        <v>594.08699999999999</v>
      </c>
      <c r="G4" s="5">
        <v>735.09040000000005</v>
      </c>
      <c r="H4" s="252">
        <v>839.86279999999999</v>
      </c>
      <c r="I4" s="247">
        <v>916.22670000000005</v>
      </c>
      <c r="J4" s="247">
        <v>1020.0859</v>
      </c>
      <c r="K4" s="247">
        <v>1161.3244999999999</v>
      </c>
      <c r="L4" s="247">
        <v>978.67660000000001</v>
      </c>
      <c r="M4" s="247">
        <v>1210.4349</v>
      </c>
      <c r="N4" s="253">
        <v>1482.7049</v>
      </c>
      <c r="O4" s="254">
        <v>1516.2183</v>
      </c>
      <c r="P4" s="254">
        <v>1501.3244999999999</v>
      </c>
      <c r="Q4" s="254">
        <v>1493.9133999999999</v>
      </c>
      <c r="R4" s="254">
        <v>1356.1643999999999</v>
      </c>
      <c r="S4" s="156">
        <v>1294.0999999999999</v>
      </c>
      <c r="T4" s="156">
        <v>1372.5893000000001</v>
      </c>
      <c r="U4" s="156">
        <v>1470.4867999999999</v>
      </c>
      <c r="V4" s="156">
        <v>1432.4452000000001</v>
      </c>
      <c r="W4" s="156">
        <v>1426.1864</v>
      </c>
      <c r="X4" s="255">
        <v>1658.1425999999999</v>
      </c>
      <c r="Y4" s="255">
        <v>1729.2743603500001</v>
      </c>
      <c r="Z4" s="208">
        <v>1575.23517322</v>
      </c>
    </row>
    <row r="5" spans="1:26" ht="14.25">
      <c r="A5" s="358"/>
      <c r="B5" s="251" t="s">
        <v>130</v>
      </c>
      <c r="C5" s="5">
        <v>520.99220000000003</v>
      </c>
      <c r="D5" s="5">
        <v>542.82690000000002</v>
      </c>
      <c r="E5" s="5">
        <v>699.4579</v>
      </c>
      <c r="F5" s="5">
        <v>924.66769999999997</v>
      </c>
      <c r="G5" s="5">
        <v>1249.4203</v>
      </c>
      <c r="H5" s="5">
        <v>1628.9075</v>
      </c>
      <c r="I5" s="247">
        <v>2034.4842000000001</v>
      </c>
      <c r="J5" s="247">
        <v>2326.7655</v>
      </c>
      <c r="K5" s="247">
        <v>2523.8355000000001</v>
      </c>
      <c r="L5" s="247">
        <v>2208.0221999999999</v>
      </c>
      <c r="M5" s="247">
        <v>2832.8654999999999</v>
      </c>
      <c r="N5" s="253">
        <v>3244.5336000000002</v>
      </c>
      <c r="O5" s="254">
        <v>3517.7678999999998</v>
      </c>
      <c r="P5" s="254">
        <v>3684.0639999999999</v>
      </c>
      <c r="Q5" s="254">
        <v>3960.6255000000001</v>
      </c>
      <c r="R5" s="254">
        <v>4092.1390000000001</v>
      </c>
      <c r="S5" s="156">
        <v>3852.7100999999998</v>
      </c>
      <c r="T5" s="156">
        <v>4297.3037999999997</v>
      </c>
      <c r="U5" s="156">
        <v>4783.9580999999998</v>
      </c>
      <c r="V5" s="156">
        <v>4186.6408000000001</v>
      </c>
      <c r="W5" s="156">
        <v>4517.2902999999997</v>
      </c>
      <c r="X5" s="255">
        <v>5760.7523000000001</v>
      </c>
      <c r="Y5" s="255">
        <v>5817.8279303099998</v>
      </c>
      <c r="Z5" s="208">
        <v>5002.90653931</v>
      </c>
    </row>
    <row r="6" spans="1:26" ht="14.25">
      <c r="A6" s="358"/>
      <c r="B6" s="251" t="s">
        <v>131</v>
      </c>
      <c r="C6" s="5">
        <v>445.18290000000002</v>
      </c>
      <c r="D6" s="5">
        <v>465.46640000000002</v>
      </c>
      <c r="E6" s="5">
        <v>584.63149999999996</v>
      </c>
      <c r="F6" s="5">
        <v>762.74369999999999</v>
      </c>
      <c r="G6" s="5">
        <v>1008.6857</v>
      </c>
      <c r="H6" s="5">
        <v>1244.7325000000001</v>
      </c>
      <c r="I6" s="247">
        <v>1553.0907</v>
      </c>
      <c r="J6" s="247">
        <v>1844.3625</v>
      </c>
      <c r="K6" s="247">
        <v>1907.2902999999999</v>
      </c>
      <c r="L6" s="247">
        <v>1662.2856999999999</v>
      </c>
      <c r="M6" s="247">
        <v>2183.0205000000001</v>
      </c>
      <c r="N6" s="253">
        <v>2679.8308000000002</v>
      </c>
      <c r="O6" s="254">
        <v>3234.3062</v>
      </c>
      <c r="P6" s="254">
        <v>3844.9488999999999</v>
      </c>
      <c r="Q6" s="254">
        <v>3630.7714000000001</v>
      </c>
      <c r="R6" s="254">
        <v>3304.6279</v>
      </c>
      <c r="S6" s="156">
        <v>2872.5302000000001</v>
      </c>
      <c r="T6" s="156">
        <v>2792.1136999999999</v>
      </c>
      <c r="U6" s="156">
        <v>3020.2159999999999</v>
      </c>
      <c r="V6" s="156">
        <v>2791.5248999999999</v>
      </c>
      <c r="W6" s="156">
        <v>2725.7541000000001</v>
      </c>
      <c r="X6" s="255">
        <v>3505.3640999999998</v>
      </c>
      <c r="Y6" s="255">
        <v>2975.3844850199998</v>
      </c>
      <c r="Z6" s="208">
        <v>2745.5416603100002</v>
      </c>
    </row>
    <row r="7" spans="1:26" ht="14.25">
      <c r="A7" s="358"/>
      <c r="B7" s="251" t="s">
        <v>132</v>
      </c>
      <c r="C7" s="5">
        <v>112.92360000000001</v>
      </c>
      <c r="D7" s="5">
        <v>125.2069</v>
      </c>
      <c r="E7" s="5">
        <v>155.34559999999999</v>
      </c>
      <c r="F7" s="5">
        <v>200.9477</v>
      </c>
      <c r="G7" s="5">
        <v>278.11559999999997</v>
      </c>
      <c r="H7" s="5">
        <v>351.07780000000002</v>
      </c>
      <c r="I7" s="247">
        <v>445.22210000000001</v>
      </c>
      <c r="J7" s="247">
        <v>560.98860000000002</v>
      </c>
      <c r="K7" s="247">
        <v>739.31989999999996</v>
      </c>
      <c r="L7" s="247">
        <v>536.69719999999995</v>
      </c>
      <c r="M7" s="247">
        <v>687.6626</v>
      </c>
      <c r="N7" s="253">
        <v>829.20060000000001</v>
      </c>
      <c r="O7" s="254">
        <v>876.77679999999998</v>
      </c>
      <c r="P7" s="254">
        <v>911.64949999999999</v>
      </c>
      <c r="Q7" s="254">
        <v>1003.3345</v>
      </c>
      <c r="R7" s="254">
        <v>1012.8638</v>
      </c>
      <c r="S7" s="156">
        <v>937.28949999999998</v>
      </c>
      <c r="T7" s="156">
        <v>1027.0378000000001</v>
      </c>
      <c r="U7" s="156">
        <v>1087.5614</v>
      </c>
      <c r="V7" s="156">
        <v>1109.7440999999999</v>
      </c>
      <c r="W7" s="156">
        <v>1124.7683</v>
      </c>
      <c r="X7" s="255">
        <v>1488.0547999999999</v>
      </c>
      <c r="Y7" s="255">
        <v>1626.2142818599998</v>
      </c>
      <c r="Z7" s="208">
        <v>1489.8666050299998</v>
      </c>
    </row>
    <row r="8" spans="1:26" ht="14.25">
      <c r="A8" s="358"/>
      <c r="B8" s="251" t="s">
        <v>133</v>
      </c>
      <c r="C8" s="5">
        <v>50.39</v>
      </c>
      <c r="D8" s="5">
        <v>50.002400000000002</v>
      </c>
      <c r="E8" s="5">
        <v>65.857200000000006</v>
      </c>
      <c r="F8" s="5">
        <v>90.040899999999993</v>
      </c>
      <c r="G8" s="5">
        <v>135.4443</v>
      </c>
      <c r="H8" s="5">
        <v>165.4956</v>
      </c>
      <c r="I8" s="247">
        <v>207.33080000000001</v>
      </c>
      <c r="J8" s="247">
        <v>234.59800000000001</v>
      </c>
      <c r="K8" s="247">
        <v>258.7706</v>
      </c>
      <c r="L8" s="247">
        <v>205.01259999999999</v>
      </c>
      <c r="M8" s="247">
        <v>296.74489999999997</v>
      </c>
      <c r="N8" s="253">
        <v>351.08940000000001</v>
      </c>
      <c r="O8" s="254">
        <v>367.77429999999998</v>
      </c>
      <c r="P8" s="254">
        <v>406.34050000000002</v>
      </c>
      <c r="Q8" s="254">
        <v>462.76620000000003</v>
      </c>
      <c r="R8" s="254">
        <v>448.92469999999997</v>
      </c>
      <c r="S8" s="156">
        <v>402.41199999999998</v>
      </c>
      <c r="T8" s="156">
        <v>439.78530000000001</v>
      </c>
      <c r="U8" s="156">
        <v>486.43060000000003</v>
      </c>
      <c r="V8" s="156">
        <v>551.09310000000005</v>
      </c>
      <c r="W8" s="156">
        <v>601.17430000000002</v>
      </c>
      <c r="X8" s="255">
        <v>783.5915</v>
      </c>
      <c r="Y8" s="255">
        <v>815.86753964000002</v>
      </c>
      <c r="Z8" s="208">
        <v>684.85923681999998</v>
      </c>
    </row>
    <row r="9" spans="1:26" ht="14.25">
      <c r="A9" s="358"/>
      <c r="B9" s="251" t="s">
        <v>135</v>
      </c>
      <c r="C9" s="5">
        <v>92.777900000000002</v>
      </c>
      <c r="D9" s="5">
        <v>97.540599999999998</v>
      </c>
      <c r="E9" s="5">
        <v>113.71850000000001</v>
      </c>
      <c r="F9" s="5">
        <v>174.4211</v>
      </c>
      <c r="G9" s="5">
        <v>237.5573</v>
      </c>
      <c r="H9" s="5">
        <v>325.2713</v>
      </c>
      <c r="I9" s="247">
        <v>403.14600000000002</v>
      </c>
      <c r="J9" s="247">
        <v>487.1429</v>
      </c>
      <c r="K9" s="247">
        <v>592.08950000000004</v>
      </c>
      <c r="L9" s="247">
        <v>499.16379999999998</v>
      </c>
      <c r="M9" s="247">
        <v>680.47180000000003</v>
      </c>
      <c r="N9" s="256">
        <v>764.00049999999999</v>
      </c>
      <c r="O9" s="254">
        <v>692.10329999999999</v>
      </c>
      <c r="P9" s="254">
        <v>673.42499999999995</v>
      </c>
      <c r="Q9" s="254">
        <v>727.03049999999996</v>
      </c>
      <c r="R9" s="254">
        <v>691.54830000000004</v>
      </c>
      <c r="S9" s="156">
        <v>652.59050000000002</v>
      </c>
      <c r="T9" s="156">
        <v>711.34400000000005</v>
      </c>
      <c r="U9" s="156">
        <v>774.89340000000004</v>
      </c>
      <c r="V9" s="156">
        <v>797.89089999999999</v>
      </c>
      <c r="W9" s="156">
        <v>868.08169999999996</v>
      </c>
      <c r="X9" s="255">
        <v>1151.7539999999999</v>
      </c>
      <c r="Y9" s="255">
        <v>1162.2663229899999</v>
      </c>
      <c r="Z9" s="208">
        <v>1005.6952630500001</v>
      </c>
    </row>
    <row r="10" spans="1:26" ht="14.25">
      <c r="A10" s="358"/>
      <c r="B10" s="251" t="s">
        <v>137</v>
      </c>
      <c r="C10" s="5">
        <v>22.333500000000001</v>
      </c>
      <c r="D10" s="5">
        <v>27.111599999999999</v>
      </c>
      <c r="E10" s="5">
        <v>35.2074</v>
      </c>
      <c r="F10" s="5">
        <v>60.299300000000002</v>
      </c>
      <c r="G10" s="5">
        <v>90.981200000000001</v>
      </c>
      <c r="H10" s="5">
        <v>132.11279999999999</v>
      </c>
      <c r="I10" s="247">
        <v>158.32490000000001</v>
      </c>
      <c r="J10" s="247">
        <v>284.66199999999998</v>
      </c>
      <c r="K10" s="247">
        <v>330.75850000000003</v>
      </c>
      <c r="L10" s="247">
        <v>175.1858</v>
      </c>
      <c r="M10" s="247">
        <v>296.1207</v>
      </c>
      <c r="N10" s="253">
        <v>389.03519999999997</v>
      </c>
      <c r="O10" s="254">
        <v>440.55959999999999</v>
      </c>
      <c r="P10" s="254">
        <v>495.9117</v>
      </c>
      <c r="Q10" s="254">
        <v>536.76940000000002</v>
      </c>
      <c r="R10" s="254">
        <v>347.56880000000001</v>
      </c>
      <c r="S10" s="156">
        <v>373.55770000000001</v>
      </c>
      <c r="T10" s="156">
        <v>428.30599999999998</v>
      </c>
      <c r="U10" s="156">
        <v>479.65269999999998</v>
      </c>
      <c r="V10" s="156">
        <v>497.48489999999998</v>
      </c>
      <c r="W10" s="156">
        <v>505.04469999999998</v>
      </c>
      <c r="X10" s="255">
        <v>675.51170000000002</v>
      </c>
      <c r="Y10" s="255">
        <v>761.22649187999991</v>
      </c>
      <c r="Z10" s="208">
        <v>1109.7245138600001</v>
      </c>
    </row>
    <row r="11" spans="1:26" ht="14.25">
      <c r="A11" s="358"/>
      <c r="B11" s="251" t="s">
        <v>139</v>
      </c>
      <c r="C11" s="5">
        <v>1.1054000000000002</v>
      </c>
      <c r="D11" s="5">
        <v>1.2284999999999999</v>
      </c>
      <c r="E11" s="5">
        <v>1.4003000000000001</v>
      </c>
      <c r="F11" s="5">
        <v>1.5589</v>
      </c>
      <c r="G11" s="5">
        <v>2.3334999999999999</v>
      </c>
      <c r="H11" s="5">
        <v>3.1888999999999998</v>
      </c>
      <c r="I11" s="247">
        <v>4.335</v>
      </c>
      <c r="J11" s="247">
        <v>6.8295000000000003</v>
      </c>
      <c r="K11" s="247">
        <v>9.0783000000000005</v>
      </c>
      <c r="L11" s="247">
        <v>10.678800000000001</v>
      </c>
      <c r="M11" s="247">
        <v>14.4976</v>
      </c>
      <c r="N11" s="256">
        <v>27.316400000000002</v>
      </c>
      <c r="O11" s="254">
        <v>26.535</v>
      </c>
      <c r="P11" s="254">
        <v>24.495899999999999</v>
      </c>
      <c r="Q11" s="254">
        <v>22.163799999999998</v>
      </c>
      <c r="R11" s="254">
        <v>15.707000000000001</v>
      </c>
      <c r="S11" s="156">
        <v>9.8864000000000001</v>
      </c>
      <c r="T11" s="156">
        <v>12.3561</v>
      </c>
      <c r="U11" s="156">
        <v>16.448899999999998</v>
      </c>
      <c r="V11" s="156">
        <v>18.265899999999998</v>
      </c>
      <c r="W11" s="156">
        <v>16.180700000000002</v>
      </c>
      <c r="X11" s="255">
        <v>22.3306</v>
      </c>
      <c r="Y11" s="255">
        <v>28.873630929999997</v>
      </c>
      <c r="Z11" s="208">
        <v>34.722130920000005</v>
      </c>
    </row>
    <row r="12" spans="1:26" ht="14.25">
      <c r="A12" s="359"/>
      <c r="B12" s="251" t="s">
        <v>140</v>
      </c>
      <c r="C12" s="5">
        <v>4.508</v>
      </c>
      <c r="D12" s="5">
        <v>5.7313000000000001</v>
      </c>
      <c r="E12" s="5">
        <v>4.6753999999999998</v>
      </c>
      <c r="F12" s="5">
        <v>6.2774000000000001</v>
      </c>
      <c r="G12" s="5">
        <v>7.9950000000000001</v>
      </c>
      <c r="H12" s="5">
        <v>10.811</v>
      </c>
      <c r="I12" s="247">
        <v>12.3232</v>
      </c>
      <c r="J12" s="247">
        <v>13.924899999999999</v>
      </c>
      <c r="K12" s="247">
        <v>20.324300000000001</v>
      </c>
      <c r="L12" s="247">
        <v>18.869199999999999</v>
      </c>
      <c r="M12" s="247">
        <v>22.7728</v>
      </c>
      <c r="N12" s="253">
        <v>31.647300000000001</v>
      </c>
      <c r="O12" s="254">
        <v>35.323999999999998</v>
      </c>
      <c r="P12" s="254">
        <v>36.300800000000002</v>
      </c>
      <c r="Q12" s="254">
        <v>35.1965</v>
      </c>
      <c r="R12" s="254">
        <v>29.429200000000002</v>
      </c>
      <c r="S12" s="156">
        <v>30.805399999999999</v>
      </c>
      <c r="T12" s="156">
        <v>32.451000000000001</v>
      </c>
      <c r="U12" s="156">
        <v>22.1706</v>
      </c>
      <c r="V12" s="156">
        <v>25.7379</v>
      </c>
      <c r="W12" s="156">
        <v>4.9097</v>
      </c>
      <c r="X12" s="255">
        <v>2.5804999999999998</v>
      </c>
      <c r="Y12" s="255">
        <v>8.940399059999999</v>
      </c>
      <c r="Z12" s="208">
        <v>20.034970779999998</v>
      </c>
    </row>
    <row r="13" spans="1:26" ht="14.25">
      <c r="A13" s="359"/>
      <c r="B13" s="251" t="s">
        <v>142</v>
      </c>
      <c r="C13" s="5">
        <v>15.3726</v>
      </c>
      <c r="D13" s="5">
        <v>18.044499999999999</v>
      </c>
      <c r="E13" s="5">
        <v>21.483799999999999</v>
      </c>
      <c r="F13" s="5">
        <v>31.827400000000001</v>
      </c>
      <c r="G13" s="5">
        <v>42.600299999999997</v>
      </c>
      <c r="H13" s="5">
        <v>56.439</v>
      </c>
      <c r="I13" s="247">
        <v>74.633600000000001</v>
      </c>
      <c r="J13" s="247">
        <v>118.913</v>
      </c>
      <c r="K13" s="247">
        <v>151.22130000000001</v>
      </c>
      <c r="L13" s="247">
        <v>162.97649999999999</v>
      </c>
      <c r="M13" s="247">
        <v>231.0154</v>
      </c>
      <c r="N13" s="253">
        <v>290.90140000000002</v>
      </c>
      <c r="O13" s="254">
        <v>342.08109999999999</v>
      </c>
      <c r="P13" s="254">
        <v>485.863</v>
      </c>
      <c r="Q13" s="254">
        <v>637.30010000000004</v>
      </c>
      <c r="R13" s="254">
        <v>660.17020000000002</v>
      </c>
      <c r="S13" s="156">
        <v>611.04129999999998</v>
      </c>
      <c r="T13" s="156">
        <v>716.17250000000001</v>
      </c>
      <c r="U13" s="156">
        <v>838.76689999999996</v>
      </c>
      <c r="V13" s="156">
        <v>978.68880000000001</v>
      </c>
      <c r="W13" s="156">
        <v>1138.1566</v>
      </c>
      <c r="X13" s="255">
        <v>1378.9507000000001</v>
      </c>
      <c r="Y13" s="255">
        <v>1438.7570000000001</v>
      </c>
      <c r="Z13" s="208">
        <v>1376.0139999999999</v>
      </c>
    </row>
    <row r="14" spans="1:26" ht="14.25">
      <c r="A14" s="359"/>
      <c r="B14" s="251" t="s">
        <v>144</v>
      </c>
      <c r="C14" s="5">
        <v>15.6073</v>
      </c>
      <c r="D14" s="5">
        <v>18.962700000000002</v>
      </c>
      <c r="E14" s="5">
        <v>26.711600000000001</v>
      </c>
      <c r="F14" s="5">
        <v>33.432299999999998</v>
      </c>
      <c r="G14" s="5">
        <v>59.360100000000003</v>
      </c>
      <c r="H14" s="5">
        <v>89.342799999999997</v>
      </c>
      <c r="I14" s="247">
        <v>145.81299999999999</v>
      </c>
      <c r="J14" s="247">
        <v>240.1146</v>
      </c>
      <c r="K14" s="247">
        <v>315.85379999999998</v>
      </c>
      <c r="L14" s="247">
        <v>296.56040000000002</v>
      </c>
      <c r="M14" s="247">
        <v>409.14960000000002</v>
      </c>
      <c r="N14" s="253">
        <v>505.37090000000001</v>
      </c>
      <c r="O14" s="254">
        <v>476.77510000000001</v>
      </c>
      <c r="P14" s="254">
        <v>484.32409999999999</v>
      </c>
      <c r="Q14" s="254">
        <v>542.17420000000004</v>
      </c>
      <c r="R14" s="254">
        <v>582.28030000000001</v>
      </c>
      <c r="S14" s="156">
        <v>584.15340000000003</v>
      </c>
      <c r="T14" s="156">
        <v>680.42250000000001</v>
      </c>
      <c r="U14" s="156">
        <v>766.75660000000005</v>
      </c>
      <c r="V14" s="156">
        <v>748.25300000000004</v>
      </c>
      <c r="W14" s="156">
        <v>667.19709999999998</v>
      </c>
      <c r="X14" s="255">
        <v>975.07510000000002</v>
      </c>
      <c r="Y14" s="255">
        <v>1171.9960000000001</v>
      </c>
      <c r="Z14" s="208">
        <v>1176.6704</v>
      </c>
    </row>
    <row r="15" spans="1:26" ht="14.25">
      <c r="A15" s="359"/>
      <c r="B15" s="251" t="s">
        <v>121</v>
      </c>
      <c r="C15" s="5">
        <v>1323.0823</v>
      </c>
      <c r="D15" s="5">
        <v>1409.5658000000001</v>
      </c>
      <c r="E15" s="5">
        <v>1713.0288</v>
      </c>
      <c r="F15" s="5">
        <v>2225.7955999999999</v>
      </c>
      <c r="G15" s="5">
        <v>2954.8697999999999</v>
      </c>
      <c r="H15" s="5">
        <v>3664.0758000000001</v>
      </c>
      <c r="I15" s="247">
        <v>4557.2691999999997</v>
      </c>
      <c r="J15" s="247">
        <v>5678.7403000000004</v>
      </c>
      <c r="K15" s="247">
        <v>6641.1850000000004</v>
      </c>
      <c r="L15" s="247">
        <v>5686.5091000000002</v>
      </c>
      <c r="M15" s="247">
        <v>7319.5483999999997</v>
      </c>
      <c r="N15" s="253">
        <v>8990.3809000000001</v>
      </c>
      <c r="O15" s="254">
        <v>10068.1186</v>
      </c>
      <c r="P15" s="254">
        <v>11340.6962</v>
      </c>
      <c r="Q15" s="254">
        <v>11883.8071</v>
      </c>
      <c r="R15" s="254">
        <v>11400.997499999999</v>
      </c>
      <c r="S15" s="156">
        <v>10411.1685</v>
      </c>
      <c r="T15" s="156">
        <v>10963.4007</v>
      </c>
      <c r="U15" s="156">
        <v>11875.9869</v>
      </c>
      <c r="V15" s="156">
        <v>12206.7538</v>
      </c>
      <c r="W15" s="156">
        <v>12307.4964</v>
      </c>
      <c r="X15" s="255">
        <v>15766.685299999999</v>
      </c>
      <c r="Y15" s="255">
        <v>16806.189999999999</v>
      </c>
      <c r="Z15" s="208">
        <v>16156.433300000001</v>
      </c>
    </row>
    <row r="16" spans="1:26" ht="14.25">
      <c r="A16" s="359"/>
      <c r="B16" s="251" t="s">
        <v>122</v>
      </c>
      <c r="C16" s="5">
        <v>454.81560000000002</v>
      </c>
      <c r="D16" s="5">
        <v>492.39420000000001</v>
      </c>
      <c r="E16" s="5">
        <v>582.77850000000001</v>
      </c>
      <c r="F16" s="5">
        <v>881.67719999999997</v>
      </c>
      <c r="G16" s="5">
        <v>1223.8620000000001</v>
      </c>
      <c r="H16" s="5">
        <v>1656.2820999999999</v>
      </c>
      <c r="I16" s="247">
        <v>2153.6972999999998</v>
      </c>
      <c r="J16" s="247">
        <v>2878.4856</v>
      </c>
      <c r="K16" s="247">
        <v>3434.2204999999999</v>
      </c>
      <c r="L16" s="247">
        <v>2646.5129000000002</v>
      </c>
      <c r="M16" s="247">
        <v>3551.8797</v>
      </c>
      <c r="N16" s="253">
        <v>4135.7107999999998</v>
      </c>
      <c r="O16" s="254">
        <v>3963.9908999999998</v>
      </c>
      <c r="P16" s="254">
        <v>4057.4398000000001</v>
      </c>
      <c r="Q16" s="254">
        <v>4388.2482</v>
      </c>
      <c r="R16" s="254">
        <v>4032.4061000000002</v>
      </c>
      <c r="S16" s="156">
        <v>3899.1655000000001</v>
      </c>
      <c r="T16" s="156">
        <v>4289.7539999999999</v>
      </c>
      <c r="U16" s="156">
        <v>4745.9772000000003</v>
      </c>
      <c r="V16" s="156">
        <v>4997.4865</v>
      </c>
      <c r="W16" s="156">
        <v>5356.8103000000001</v>
      </c>
      <c r="X16" s="255">
        <v>7007.9434000000001</v>
      </c>
      <c r="Y16" s="255">
        <v>7411.5223999999998</v>
      </c>
      <c r="Z16" s="208">
        <v>7121.6688999999997</v>
      </c>
    </row>
    <row r="17" spans="1:26" ht="14.25">
      <c r="A17" s="359"/>
      <c r="B17" s="251" t="s">
        <v>124</v>
      </c>
      <c r="C17" s="5">
        <v>50.420099999999998</v>
      </c>
      <c r="D17" s="5">
        <v>60.0657</v>
      </c>
      <c r="E17" s="5">
        <v>69.612099999999998</v>
      </c>
      <c r="F17" s="5">
        <v>101.8185</v>
      </c>
      <c r="G17" s="5">
        <v>138.13220000000001</v>
      </c>
      <c r="H17" s="5">
        <v>186.816</v>
      </c>
      <c r="I17" s="247">
        <v>266.87880000000001</v>
      </c>
      <c r="J17" s="247">
        <v>372.97730000000001</v>
      </c>
      <c r="K17" s="247">
        <v>512.39919999999995</v>
      </c>
      <c r="L17" s="247">
        <v>477.34559999999999</v>
      </c>
      <c r="M17" s="247">
        <v>599.54049999999995</v>
      </c>
      <c r="N17" s="253">
        <v>730.83029999999997</v>
      </c>
      <c r="O17" s="254">
        <v>853.10609999999997</v>
      </c>
      <c r="P17" s="254">
        <v>927.99369999999999</v>
      </c>
      <c r="Q17" s="254">
        <v>1060.3475000000001</v>
      </c>
      <c r="R17" s="254">
        <v>1085.405</v>
      </c>
      <c r="S17" s="156">
        <v>922.72</v>
      </c>
      <c r="T17" s="156">
        <v>947.17619999999999</v>
      </c>
      <c r="U17" s="156">
        <v>1048.9386</v>
      </c>
      <c r="V17" s="156">
        <v>1132.1442999999999</v>
      </c>
      <c r="W17" s="156">
        <v>1142.2062000000001</v>
      </c>
      <c r="X17" s="255">
        <v>1483.4081000000001</v>
      </c>
      <c r="Y17" s="255">
        <v>1622.8739</v>
      </c>
      <c r="Z17" s="208">
        <v>1727.3967</v>
      </c>
    </row>
    <row r="18" spans="1:26" ht="14.25">
      <c r="A18" s="359"/>
      <c r="B18" s="251" t="s">
        <v>125</v>
      </c>
      <c r="C18" s="5">
        <v>552.73509999999999</v>
      </c>
      <c r="D18" s="5">
        <v>576.40930000000003</v>
      </c>
      <c r="E18" s="5">
        <v>742.69259999999997</v>
      </c>
      <c r="F18" s="5">
        <v>981.31209999999999</v>
      </c>
      <c r="G18" s="5">
        <v>1332.3047999999999</v>
      </c>
      <c r="H18" s="5">
        <v>1746.684</v>
      </c>
      <c r="I18" s="247">
        <v>2191.1386000000002</v>
      </c>
      <c r="J18" s="247">
        <v>2521.1509000000001</v>
      </c>
      <c r="K18" s="247">
        <v>2742.7242999999999</v>
      </c>
      <c r="L18" s="247">
        <v>2385.5383000000002</v>
      </c>
      <c r="M18" s="247">
        <v>3058.4270999999999</v>
      </c>
      <c r="N18" s="253">
        <v>3500.7505999999998</v>
      </c>
      <c r="O18" s="254">
        <v>3801.1010000000001</v>
      </c>
      <c r="P18" s="254">
        <v>3978.1518000000001</v>
      </c>
      <c r="Q18" s="254">
        <v>4262.5672999999997</v>
      </c>
      <c r="R18" s="254">
        <v>4390.0169999999998</v>
      </c>
      <c r="S18" s="156">
        <v>4128.4093999999996</v>
      </c>
      <c r="T18" s="156">
        <v>4612.4081999999999</v>
      </c>
      <c r="U18" s="156">
        <v>5137.2291999999998</v>
      </c>
      <c r="V18" s="156">
        <v>4556.3627999999999</v>
      </c>
      <c r="W18" s="156">
        <v>4938.6184999999996</v>
      </c>
      <c r="X18" s="255">
        <v>6276.6801999999998</v>
      </c>
      <c r="Y18" s="255">
        <v>6308.6806999999999</v>
      </c>
      <c r="Z18" s="208">
        <v>5453.982</v>
      </c>
    </row>
    <row r="19" spans="1:26" ht="14.25">
      <c r="A19" s="359"/>
      <c r="B19" s="251" t="s">
        <v>127</v>
      </c>
      <c r="C19" s="5">
        <v>71.852099999999993</v>
      </c>
      <c r="D19" s="5">
        <v>82.367400000000004</v>
      </c>
      <c r="E19" s="5">
        <v>94.882400000000004</v>
      </c>
      <c r="F19" s="5">
        <v>118.7743</v>
      </c>
      <c r="G19" s="5">
        <v>182.3809</v>
      </c>
      <c r="H19" s="5">
        <v>236.80500000000001</v>
      </c>
      <c r="I19" s="247">
        <v>360.27949999999998</v>
      </c>
      <c r="J19" s="247">
        <v>515.39400000000001</v>
      </c>
      <c r="K19" s="247">
        <v>717.62040000000002</v>
      </c>
      <c r="L19" s="247">
        <v>570.94259999999997</v>
      </c>
      <c r="M19" s="247">
        <v>917.98030000000006</v>
      </c>
      <c r="N19" s="253">
        <v>1217.193</v>
      </c>
      <c r="O19" s="254">
        <v>1352.1521</v>
      </c>
      <c r="P19" s="254">
        <v>1339.6130000000001</v>
      </c>
      <c r="Q19" s="254">
        <v>1362.2356</v>
      </c>
      <c r="R19" s="254">
        <v>1320.9659999999999</v>
      </c>
      <c r="S19" s="156">
        <v>1139.3614</v>
      </c>
      <c r="T19" s="156">
        <v>1308.1617000000001</v>
      </c>
      <c r="U19" s="156">
        <v>1487.7757999999999</v>
      </c>
      <c r="V19" s="156">
        <v>1519.8282999999999</v>
      </c>
      <c r="W19" s="156">
        <v>1507.087</v>
      </c>
      <c r="X19" s="255">
        <v>2289.8906999999999</v>
      </c>
      <c r="Y19" s="255">
        <v>2518.0621000000001</v>
      </c>
      <c r="Z19" s="208">
        <v>2450.4198000000001</v>
      </c>
    </row>
    <row r="20" spans="1:26" ht="14.25">
      <c r="A20" s="359"/>
      <c r="B20" s="251" t="s">
        <v>128</v>
      </c>
      <c r="C20" s="5">
        <v>39.102200000000003</v>
      </c>
      <c r="D20" s="5">
        <v>40.744</v>
      </c>
      <c r="E20" s="5">
        <v>52.892000000000003</v>
      </c>
      <c r="F20" s="5">
        <v>72.900099999999995</v>
      </c>
      <c r="G20" s="5">
        <v>101.7062</v>
      </c>
      <c r="H20" s="5">
        <v>128.87129999999999</v>
      </c>
      <c r="I20" s="247">
        <v>160.0926</v>
      </c>
      <c r="J20" s="247">
        <v>211.00960000000001</v>
      </c>
      <c r="K20" s="247">
        <v>258.78120000000001</v>
      </c>
      <c r="L20" s="247">
        <v>249.2696</v>
      </c>
      <c r="M20" s="247">
        <v>330.1671</v>
      </c>
      <c r="N20" s="253">
        <v>408.94319999999999</v>
      </c>
      <c r="O20" s="254">
        <v>448.67570000000001</v>
      </c>
      <c r="P20" s="254">
        <v>446.1456</v>
      </c>
      <c r="Q20" s="254">
        <v>465.72129999999999</v>
      </c>
      <c r="R20" s="254">
        <v>504.89060000000001</v>
      </c>
      <c r="S20" s="156">
        <v>475.4871</v>
      </c>
      <c r="T20" s="156">
        <v>512.64070000000004</v>
      </c>
      <c r="U20" s="156">
        <v>570.90729999999996</v>
      </c>
      <c r="V20" s="156">
        <v>582.15350000000001</v>
      </c>
      <c r="W20" s="156">
        <v>647.29729999999995</v>
      </c>
      <c r="X20" s="255">
        <v>805.62300000000005</v>
      </c>
      <c r="Y20" s="255">
        <v>938.06230000000005</v>
      </c>
      <c r="Z20" s="208">
        <v>880.53150000000005</v>
      </c>
    </row>
    <row r="21" spans="1:26" ht="14.25">
      <c r="A21" s="359"/>
      <c r="B21" s="251" t="s">
        <v>156</v>
      </c>
      <c r="C21" s="111" t="s">
        <v>116</v>
      </c>
      <c r="D21" s="111" t="s">
        <v>146</v>
      </c>
      <c r="E21" s="111" t="s">
        <v>146</v>
      </c>
      <c r="F21" s="111" t="s">
        <v>146</v>
      </c>
      <c r="G21" s="111" t="s">
        <v>146</v>
      </c>
      <c r="H21" s="111" t="s">
        <v>146</v>
      </c>
      <c r="I21" s="254" t="s">
        <v>146</v>
      </c>
      <c r="J21" s="254" t="s">
        <v>146</v>
      </c>
      <c r="K21" s="254" t="s">
        <v>146</v>
      </c>
      <c r="L21" s="254" t="s">
        <v>146</v>
      </c>
      <c r="M21" s="254" t="s">
        <v>146</v>
      </c>
      <c r="N21" s="256" t="s">
        <v>146</v>
      </c>
      <c r="O21" s="254" t="s">
        <v>146</v>
      </c>
      <c r="P21" s="254" t="s">
        <v>146</v>
      </c>
      <c r="Q21" s="254">
        <v>2720.7144899999998</v>
      </c>
      <c r="R21" s="254">
        <v>2774.86834</v>
      </c>
      <c r="S21" s="156">
        <v>2559.8751299999999</v>
      </c>
      <c r="T21" s="156">
        <v>2791.2026500000002</v>
      </c>
      <c r="U21" s="156">
        <v>3192.4362599999999</v>
      </c>
      <c r="V21" s="156">
        <v>3594.24656</v>
      </c>
      <c r="W21" s="156">
        <v>3837.2339826200005</v>
      </c>
      <c r="X21" s="255">
        <v>4836.9463505699996</v>
      </c>
      <c r="Y21" s="255">
        <v>5672.87075336</v>
      </c>
      <c r="Z21" s="208">
        <v>5236.7415835700003</v>
      </c>
    </row>
    <row r="22" spans="1:26" ht="14.25">
      <c r="A22" s="359"/>
      <c r="B22" s="257" t="s">
        <v>157</v>
      </c>
      <c r="C22" s="112" t="s">
        <v>116</v>
      </c>
      <c r="D22" s="112" t="s">
        <v>146</v>
      </c>
      <c r="E22" s="112" t="s">
        <v>146</v>
      </c>
      <c r="F22" s="112" t="s">
        <v>146</v>
      </c>
      <c r="G22" s="112" t="s">
        <v>146</v>
      </c>
      <c r="H22" s="112" t="s">
        <v>146</v>
      </c>
      <c r="I22" s="258" t="s">
        <v>146</v>
      </c>
      <c r="J22" s="258" t="s">
        <v>146</v>
      </c>
      <c r="K22" s="258" t="s">
        <v>146</v>
      </c>
      <c r="L22" s="258" t="s">
        <v>146</v>
      </c>
      <c r="M22" s="258" t="s">
        <v>146</v>
      </c>
      <c r="N22" s="259" t="s">
        <v>146</v>
      </c>
      <c r="O22" s="258" t="s">
        <v>146</v>
      </c>
      <c r="P22" s="258" t="s">
        <v>146</v>
      </c>
      <c r="Q22" s="258">
        <v>3708.8434000000002</v>
      </c>
      <c r="R22" s="258">
        <v>3558.7590100000002</v>
      </c>
      <c r="S22" s="179">
        <v>3390.4794499999998</v>
      </c>
      <c r="T22" s="179">
        <v>3720.4152899999999</v>
      </c>
      <c r="U22" s="179">
        <v>4086.3163500000001</v>
      </c>
      <c r="V22" s="179">
        <v>4287.0004099999996</v>
      </c>
      <c r="W22" s="179">
        <v>3909.7805538599996</v>
      </c>
      <c r="X22" s="260">
        <v>5182.4678258999993</v>
      </c>
      <c r="Y22" s="260">
        <v>5619.6989175999997</v>
      </c>
      <c r="Z22" s="208">
        <v>5012.3328232200001</v>
      </c>
    </row>
    <row r="23" spans="1:26" ht="14.25">
      <c r="A23" s="357" t="s">
        <v>46</v>
      </c>
      <c r="B23" s="242" t="s">
        <v>119</v>
      </c>
      <c r="C23" s="5">
        <v>2250.9</v>
      </c>
      <c r="D23" s="5">
        <v>2435.5300000000002</v>
      </c>
      <c r="E23" s="5">
        <v>2951.7</v>
      </c>
      <c r="F23" s="5">
        <v>4127.6000000000004</v>
      </c>
      <c r="G23" s="5">
        <v>5612.29</v>
      </c>
      <c r="H23" s="244">
        <v>6599.53</v>
      </c>
      <c r="I23" s="244">
        <v>7914.61</v>
      </c>
      <c r="J23" s="244">
        <v>9561.15</v>
      </c>
      <c r="K23" s="244">
        <v>11325.62</v>
      </c>
      <c r="L23" s="245">
        <v>10059.23</v>
      </c>
      <c r="M23" s="245">
        <v>13962.47</v>
      </c>
      <c r="N23" s="246">
        <v>17434.84</v>
      </c>
      <c r="O23" s="245">
        <v>18184.05</v>
      </c>
      <c r="P23" s="245">
        <v>19499.89</v>
      </c>
      <c r="Q23" s="245">
        <v>19592.349999999999</v>
      </c>
      <c r="R23" s="245">
        <v>16795.64</v>
      </c>
      <c r="S23" s="192">
        <v>15879.26</v>
      </c>
      <c r="T23" s="192">
        <v>18437.900000000001</v>
      </c>
      <c r="U23" s="192">
        <v>21357.5</v>
      </c>
      <c r="V23" s="192">
        <v>20784.099999999999</v>
      </c>
      <c r="W23" s="192">
        <v>20659.599999999999</v>
      </c>
      <c r="X23" s="194">
        <v>26871.43</v>
      </c>
      <c r="Y23" s="194">
        <v>27159.987499999999</v>
      </c>
      <c r="Z23" s="261">
        <v>25568.018209419999</v>
      </c>
    </row>
    <row r="24" spans="1:26" ht="14.25">
      <c r="A24" s="358"/>
      <c r="B24" s="251" t="s">
        <v>129</v>
      </c>
      <c r="C24" s="5">
        <v>415.09680000000003</v>
      </c>
      <c r="D24" s="5">
        <v>427.96910000000003</v>
      </c>
      <c r="E24" s="5">
        <v>534.66</v>
      </c>
      <c r="F24" s="5">
        <v>741.48130000000003</v>
      </c>
      <c r="G24" s="5">
        <v>943.26729999999998</v>
      </c>
      <c r="H24" s="5">
        <v>1004.0768</v>
      </c>
      <c r="I24" s="247">
        <v>1156.7257999999999</v>
      </c>
      <c r="J24" s="247">
        <v>1339.4237000000001</v>
      </c>
      <c r="K24" s="247">
        <v>1506.0003999999999</v>
      </c>
      <c r="L24" s="247">
        <v>1309.1489999999999</v>
      </c>
      <c r="M24" s="247">
        <v>1767.3610000000001</v>
      </c>
      <c r="N24" s="253">
        <v>1945.6351999999999</v>
      </c>
      <c r="O24" s="254">
        <v>1778.3395</v>
      </c>
      <c r="P24" s="254">
        <v>1622.454</v>
      </c>
      <c r="Q24" s="254">
        <v>1629.2050999999999</v>
      </c>
      <c r="R24" s="254">
        <v>1429.0256999999999</v>
      </c>
      <c r="S24" s="156">
        <v>1456.7068999999999</v>
      </c>
      <c r="T24" s="156">
        <v>1657.9401</v>
      </c>
      <c r="U24" s="156">
        <v>1806.6053999999999</v>
      </c>
      <c r="V24" s="156">
        <v>1717.6869999999999</v>
      </c>
      <c r="W24" s="156">
        <v>1746.6135999999999</v>
      </c>
      <c r="X24" s="255">
        <v>2055.0277000000001</v>
      </c>
      <c r="Y24" s="255">
        <v>1844.96994754</v>
      </c>
      <c r="Z24" s="208">
        <v>1604.7538462</v>
      </c>
    </row>
    <row r="25" spans="1:26" ht="14.25">
      <c r="A25" s="358"/>
      <c r="B25" s="251" t="s">
        <v>130</v>
      </c>
      <c r="C25" s="5">
        <v>223.63150000000002</v>
      </c>
      <c r="D25" s="5">
        <v>262.02229999999997</v>
      </c>
      <c r="E25" s="5">
        <v>272.37639999999999</v>
      </c>
      <c r="F25" s="5">
        <v>338.66090000000003</v>
      </c>
      <c r="G25" s="5">
        <v>446.56549999999999</v>
      </c>
      <c r="H25" s="5">
        <v>486.21769999999998</v>
      </c>
      <c r="I25" s="247">
        <v>592.1105</v>
      </c>
      <c r="J25" s="247">
        <v>693.90610000000004</v>
      </c>
      <c r="K25" s="247">
        <v>813.59929999999997</v>
      </c>
      <c r="L25" s="247">
        <v>774.60379999999998</v>
      </c>
      <c r="M25" s="247">
        <v>1020.9873</v>
      </c>
      <c r="N25" s="253">
        <v>1221.2891</v>
      </c>
      <c r="O25" s="254">
        <v>1328.9746</v>
      </c>
      <c r="P25" s="254">
        <v>1523.423</v>
      </c>
      <c r="Q25" s="254">
        <v>1590.61</v>
      </c>
      <c r="R25" s="254">
        <v>1478.0907</v>
      </c>
      <c r="S25" s="156">
        <v>1344.4513999999999</v>
      </c>
      <c r="T25" s="156">
        <v>1539.4552000000001</v>
      </c>
      <c r="U25" s="156">
        <v>1551.2319</v>
      </c>
      <c r="V25" s="156">
        <v>1228.962</v>
      </c>
      <c r="W25" s="156">
        <v>1352.5065</v>
      </c>
      <c r="X25" s="255">
        <v>1797.0081</v>
      </c>
      <c r="Y25" s="255">
        <v>1776.4435096399998</v>
      </c>
      <c r="Z25" s="208">
        <v>1641.6016242899998</v>
      </c>
    </row>
    <row r="26" spans="1:26" ht="14.25">
      <c r="A26" s="358"/>
      <c r="B26" s="251" t="s">
        <v>131</v>
      </c>
      <c r="C26" s="5">
        <v>94.290099999999995</v>
      </c>
      <c r="D26" s="5">
        <v>94.229500000000002</v>
      </c>
      <c r="E26" s="5">
        <v>107.2624</v>
      </c>
      <c r="F26" s="5">
        <v>111.1866</v>
      </c>
      <c r="G26" s="5">
        <v>117.96720000000001</v>
      </c>
      <c r="H26" s="5">
        <v>122.2478</v>
      </c>
      <c r="I26" s="247">
        <v>107.7976</v>
      </c>
      <c r="J26" s="247">
        <v>128.042</v>
      </c>
      <c r="K26" s="247">
        <v>129.1585</v>
      </c>
      <c r="L26" s="247">
        <v>87.025000000000006</v>
      </c>
      <c r="M26" s="247">
        <v>122.60420000000001</v>
      </c>
      <c r="N26" s="253">
        <v>154.92429999999999</v>
      </c>
      <c r="O26" s="254">
        <v>178.80369999999999</v>
      </c>
      <c r="P26" s="254">
        <v>162.0658</v>
      </c>
      <c r="Q26" s="254">
        <v>126.2137</v>
      </c>
      <c r="R26" s="254">
        <v>127.4581</v>
      </c>
      <c r="S26" s="156">
        <v>167.0067</v>
      </c>
      <c r="T26" s="156">
        <v>73.171800000000005</v>
      </c>
      <c r="U26" s="156">
        <v>85.023700000000005</v>
      </c>
      <c r="V26" s="156">
        <v>90.671599999999998</v>
      </c>
      <c r="W26" s="156">
        <v>69.827799999999996</v>
      </c>
      <c r="X26" s="255">
        <v>96.982299999999995</v>
      </c>
      <c r="Y26" s="255">
        <v>78.464297699999989</v>
      </c>
      <c r="Z26" s="208">
        <v>136.71397469999999</v>
      </c>
    </row>
    <row r="27" spans="1:26" ht="14.25">
      <c r="A27" s="358"/>
      <c r="B27" s="251" t="s">
        <v>132</v>
      </c>
      <c r="C27" s="5">
        <v>232.07409999999999</v>
      </c>
      <c r="D27" s="5">
        <v>233.8921</v>
      </c>
      <c r="E27" s="5">
        <v>285.68009999999998</v>
      </c>
      <c r="F27" s="5">
        <v>431.28050000000002</v>
      </c>
      <c r="G27" s="5">
        <v>622.34100000000001</v>
      </c>
      <c r="H27" s="5">
        <v>768.20399999999995</v>
      </c>
      <c r="I27" s="247">
        <v>897.2414</v>
      </c>
      <c r="J27" s="247">
        <v>1037.5195000000001</v>
      </c>
      <c r="K27" s="247">
        <v>1121.3792000000001</v>
      </c>
      <c r="L27" s="247">
        <v>1025.4507000000001</v>
      </c>
      <c r="M27" s="247">
        <v>1383.4884999999999</v>
      </c>
      <c r="N27" s="253">
        <v>1627.0628999999999</v>
      </c>
      <c r="O27" s="254">
        <v>1687.3761999999999</v>
      </c>
      <c r="P27" s="254">
        <v>1830.7275999999999</v>
      </c>
      <c r="Q27" s="254">
        <v>1901.0877</v>
      </c>
      <c r="R27" s="254">
        <v>1745.0608</v>
      </c>
      <c r="S27" s="156">
        <v>1589.7453</v>
      </c>
      <c r="T27" s="156">
        <v>1775.5315000000001</v>
      </c>
      <c r="U27" s="156">
        <v>2046.434</v>
      </c>
      <c r="V27" s="156">
        <v>1735.5903000000001</v>
      </c>
      <c r="W27" s="156">
        <v>1731.0391</v>
      </c>
      <c r="X27" s="255">
        <v>2134.4326000000001</v>
      </c>
      <c r="Y27" s="255">
        <v>1996.6711788</v>
      </c>
      <c r="Z27" s="208">
        <v>1617.5022661399998</v>
      </c>
    </row>
    <row r="28" spans="1:26" ht="14.25">
      <c r="A28" s="358"/>
      <c r="B28" s="251" t="s">
        <v>133</v>
      </c>
      <c r="C28" s="5">
        <v>254.93560000000002</v>
      </c>
      <c r="D28" s="5">
        <v>273.39449999999999</v>
      </c>
      <c r="E28" s="5">
        <v>380.6139</v>
      </c>
      <c r="F28" s="5">
        <v>493.60379999999998</v>
      </c>
      <c r="G28" s="5">
        <v>647.59320000000002</v>
      </c>
      <c r="H28" s="5">
        <v>746.80330000000004</v>
      </c>
      <c r="I28" s="247">
        <v>870.98630000000003</v>
      </c>
      <c r="J28" s="247">
        <v>1010.2707</v>
      </c>
      <c r="K28" s="247">
        <v>1033.3793000000001</v>
      </c>
      <c r="L28" s="247">
        <v>857.20249999999999</v>
      </c>
      <c r="M28" s="247">
        <v>1157.3865000000001</v>
      </c>
      <c r="N28" s="253">
        <v>1249.0866000000001</v>
      </c>
      <c r="O28" s="254">
        <v>1322.0364</v>
      </c>
      <c r="P28" s="254">
        <v>1564.0491</v>
      </c>
      <c r="Q28" s="254">
        <v>1520.0713000000001</v>
      </c>
      <c r="R28" s="254">
        <v>1432.0422000000001</v>
      </c>
      <c r="S28" s="156">
        <v>1388.4722999999999</v>
      </c>
      <c r="T28" s="156">
        <v>1559.6059</v>
      </c>
      <c r="U28" s="156">
        <v>1775.9987000000001</v>
      </c>
      <c r="V28" s="156">
        <v>1730.1276</v>
      </c>
      <c r="W28" s="156">
        <v>2004.9793</v>
      </c>
      <c r="X28" s="255">
        <v>2498.1428000000001</v>
      </c>
      <c r="Y28" s="255">
        <v>2380.9169471099999</v>
      </c>
      <c r="Z28" s="208">
        <v>1993.49771627</v>
      </c>
    </row>
    <row r="29" spans="1:26" ht="14.25">
      <c r="A29" s="358"/>
      <c r="B29" s="251" t="s">
        <v>134</v>
      </c>
      <c r="C29" s="5">
        <v>104.08709999999999</v>
      </c>
      <c r="D29" s="5">
        <v>137.721</v>
      </c>
      <c r="E29" s="5">
        <v>164.16419999999999</v>
      </c>
      <c r="F29" s="5">
        <v>242.91890000000001</v>
      </c>
      <c r="G29" s="252">
        <v>303.56020000000001</v>
      </c>
      <c r="H29" s="5">
        <v>307.22930000000002</v>
      </c>
      <c r="I29" s="247">
        <v>378.7937</v>
      </c>
      <c r="J29" s="247">
        <v>453.82929999999999</v>
      </c>
      <c r="K29" s="247">
        <v>557.89930000000004</v>
      </c>
      <c r="L29" s="247">
        <v>557.1943</v>
      </c>
      <c r="M29" s="247">
        <v>742.61220000000003</v>
      </c>
      <c r="N29" s="256">
        <v>927.43970000000002</v>
      </c>
      <c r="O29" s="254">
        <v>919.2106</v>
      </c>
      <c r="P29" s="254">
        <v>941.55690000000004</v>
      </c>
      <c r="Q29" s="254">
        <v>1050.1277</v>
      </c>
      <c r="R29" s="254">
        <v>876.23360000000002</v>
      </c>
      <c r="S29" s="156">
        <v>861.09029999999996</v>
      </c>
      <c r="T29" s="156">
        <v>969.40110000000004</v>
      </c>
      <c r="U29" s="156">
        <v>1063.2482</v>
      </c>
      <c r="V29" s="156">
        <v>1050.8708999999999</v>
      </c>
      <c r="W29" s="156">
        <v>1051.1067</v>
      </c>
      <c r="X29" s="255">
        <v>1199.143</v>
      </c>
      <c r="Y29" s="255">
        <v>1113.99128578</v>
      </c>
      <c r="Z29" s="208">
        <v>1062.1200400800001</v>
      </c>
    </row>
    <row r="30" spans="1:26" ht="14.25">
      <c r="A30" s="358"/>
      <c r="B30" s="251" t="s">
        <v>136</v>
      </c>
      <c r="C30" s="5">
        <v>57.698900000000002</v>
      </c>
      <c r="D30" s="5">
        <v>79.593800000000002</v>
      </c>
      <c r="E30" s="5">
        <v>84.066900000000004</v>
      </c>
      <c r="F30" s="5">
        <v>97.280699999999996</v>
      </c>
      <c r="G30" s="5">
        <v>121.2741</v>
      </c>
      <c r="H30" s="5">
        <v>158.89940000000001</v>
      </c>
      <c r="I30" s="247">
        <v>175.54329999999999</v>
      </c>
      <c r="J30" s="247">
        <v>196.88579999999999</v>
      </c>
      <c r="K30" s="247">
        <v>238.32759999999999</v>
      </c>
      <c r="L30" s="247">
        <v>212.3296</v>
      </c>
      <c r="M30" s="247">
        <v>259.21039999999999</v>
      </c>
      <c r="N30" s="247">
        <v>403.69869999999997</v>
      </c>
      <c r="O30" s="262">
        <v>441.55040000000002</v>
      </c>
      <c r="P30" s="263">
        <v>396.67829999999998</v>
      </c>
      <c r="Q30" s="264">
        <v>415.93509999999998</v>
      </c>
      <c r="R30" s="264">
        <v>332.58659999999998</v>
      </c>
      <c r="S30" s="265">
        <v>322.60149999999999</v>
      </c>
      <c r="T30" s="265">
        <v>413.90289999999999</v>
      </c>
      <c r="U30" s="265">
        <v>591.42179999999996</v>
      </c>
      <c r="V30" s="265">
        <v>611.9171</v>
      </c>
      <c r="W30" s="265">
        <v>576.84680000000003</v>
      </c>
      <c r="X30" s="266">
        <v>796.09069999999997</v>
      </c>
      <c r="Y30" s="266">
        <v>1141.4897087700001</v>
      </c>
      <c r="Z30" s="267">
        <v>1291.3909697700001</v>
      </c>
    </row>
    <row r="31" spans="1:26" ht="14.25">
      <c r="A31" s="358"/>
      <c r="B31" s="251" t="s">
        <v>138</v>
      </c>
      <c r="C31" s="5">
        <v>2.1206999999999998</v>
      </c>
      <c r="D31" s="5">
        <v>2.395</v>
      </c>
      <c r="E31" s="5">
        <v>2.2342</v>
      </c>
      <c r="F31" s="5">
        <v>2.8395000000000001</v>
      </c>
      <c r="G31" s="5">
        <v>4.6106999999999996</v>
      </c>
      <c r="H31" s="5">
        <v>5.4103000000000003</v>
      </c>
      <c r="I31" s="247">
        <v>11.4748</v>
      </c>
      <c r="J31" s="247">
        <v>13.516500000000001</v>
      </c>
      <c r="K31" s="247">
        <v>15.2561</v>
      </c>
      <c r="L31" s="247">
        <v>13.6112</v>
      </c>
      <c r="M31" s="247">
        <v>25.520600000000002</v>
      </c>
      <c r="N31" s="254">
        <v>37.0107</v>
      </c>
      <c r="O31" s="268">
        <v>39.476999999999997</v>
      </c>
      <c r="P31" s="254">
        <v>35.095500000000001</v>
      </c>
      <c r="Q31" s="254">
        <v>51.020899999999997</v>
      </c>
      <c r="R31" s="254">
        <v>37.953800000000001</v>
      </c>
      <c r="S31" s="156">
        <v>36.225999999999999</v>
      </c>
      <c r="T31" s="156">
        <v>51.673099999999998</v>
      </c>
      <c r="U31" s="156">
        <v>63.441099999999999</v>
      </c>
      <c r="V31" s="156">
        <v>63.343600000000002</v>
      </c>
      <c r="W31" s="156">
        <v>51.245600000000003</v>
      </c>
      <c r="X31" s="255">
        <v>68.989599999999996</v>
      </c>
      <c r="Y31" s="255">
        <v>93.372689260000016</v>
      </c>
      <c r="Z31" s="208">
        <v>131.17209583000002</v>
      </c>
    </row>
    <row r="32" spans="1:26" ht="14.25">
      <c r="A32" s="359"/>
      <c r="B32" s="251" t="s">
        <v>140</v>
      </c>
      <c r="C32" s="5">
        <v>0.37209999999999999</v>
      </c>
      <c r="D32" s="5">
        <v>1.6673</v>
      </c>
      <c r="E32" s="5">
        <v>2.7069000000000001</v>
      </c>
      <c r="F32" s="5">
        <v>3.9535</v>
      </c>
      <c r="G32" s="5">
        <v>5.8566000000000003</v>
      </c>
      <c r="H32" s="5">
        <v>4.9913999999999996</v>
      </c>
      <c r="I32" s="247">
        <v>4.6776</v>
      </c>
      <c r="J32" s="247">
        <v>5.8384</v>
      </c>
      <c r="K32" s="247">
        <v>7.6040999999999999</v>
      </c>
      <c r="L32" s="247">
        <v>7.9255000000000004</v>
      </c>
      <c r="M32" s="247">
        <v>11.945399999999999</v>
      </c>
      <c r="N32" s="253">
        <v>24.767700000000001</v>
      </c>
      <c r="O32" s="254">
        <v>25.037600000000001</v>
      </c>
      <c r="P32" s="254">
        <v>29.274999999999999</v>
      </c>
      <c r="Q32" s="254">
        <v>28.679300000000001</v>
      </c>
      <c r="R32" s="254">
        <v>25.6769</v>
      </c>
      <c r="S32" s="156">
        <v>25.724599999999999</v>
      </c>
      <c r="T32" s="156">
        <v>17.309899999999999</v>
      </c>
      <c r="U32" s="156">
        <v>2.1315</v>
      </c>
      <c r="V32" s="156">
        <v>2.1524000000000001</v>
      </c>
      <c r="W32" s="156">
        <v>0.47949999999999998</v>
      </c>
      <c r="X32" s="255">
        <v>0.58069999999999999</v>
      </c>
      <c r="Y32" s="255">
        <v>1.3367774799999999</v>
      </c>
      <c r="Z32" s="208">
        <v>2.9188687</v>
      </c>
    </row>
    <row r="33" spans="1:26" ht="14.25">
      <c r="A33" s="359"/>
      <c r="B33" s="251" t="s">
        <v>141</v>
      </c>
      <c r="C33" s="5">
        <v>9.2914999999999992</v>
      </c>
      <c r="D33" s="5">
        <v>10.1075</v>
      </c>
      <c r="E33" s="5">
        <v>11.158899999999999</v>
      </c>
      <c r="F33" s="5">
        <v>14.5671</v>
      </c>
      <c r="G33" s="5">
        <v>24.819900000000001</v>
      </c>
      <c r="H33" s="5">
        <v>25.528400000000001</v>
      </c>
      <c r="I33" s="247">
        <v>24.860800000000001</v>
      </c>
      <c r="J33" s="247">
        <v>32.262799999999999</v>
      </c>
      <c r="K33" s="247">
        <v>43.363199999999999</v>
      </c>
      <c r="L33" s="247">
        <v>47.475299999999997</v>
      </c>
      <c r="M33" s="247">
        <v>69.845399999999998</v>
      </c>
      <c r="N33" s="253">
        <v>111.17700000000001</v>
      </c>
      <c r="O33" s="254">
        <v>162.31290000000001</v>
      </c>
      <c r="P33" s="254">
        <v>168.91890000000001</v>
      </c>
      <c r="Q33" s="254">
        <v>199.06399999999999</v>
      </c>
      <c r="R33" s="254">
        <v>298.3175</v>
      </c>
      <c r="S33" s="156">
        <v>371.71600000000001</v>
      </c>
      <c r="T33" s="156">
        <v>503.74619999999999</v>
      </c>
      <c r="U33" s="156">
        <v>639.56349999999998</v>
      </c>
      <c r="V33" s="156">
        <v>641.16669999999999</v>
      </c>
      <c r="W33" s="156">
        <v>784.74429999999995</v>
      </c>
      <c r="X33" s="255">
        <v>923.19420000000002</v>
      </c>
      <c r="Y33" s="255">
        <v>879.42539999999997</v>
      </c>
      <c r="Z33" s="208">
        <v>921.32590000000005</v>
      </c>
    </row>
    <row r="34" spans="1:26" ht="14.25">
      <c r="A34" s="359"/>
      <c r="B34" s="251" t="s">
        <v>143</v>
      </c>
      <c r="C34" s="5">
        <v>13.534800000000001</v>
      </c>
      <c r="D34" s="5">
        <v>16.999700000000001</v>
      </c>
      <c r="E34" s="5">
        <v>22.738700000000001</v>
      </c>
      <c r="F34" s="5">
        <v>42.513800000000003</v>
      </c>
      <c r="G34" s="5">
        <v>76.780299999999997</v>
      </c>
      <c r="H34" s="5">
        <v>97.662199999999999</v>
      </c>
      <c r="I34" s="247">
        <v>102.7745</v>
      </c>
      <c r="J34" s="247">
        <v>146.17099999999999</v>
      </c>
      <c r="K34" s="247">
        <v>202.5889</v>
      </c>
      <c r="L34" s="247">
        <v>137.27279999999999</v>
      </c>
      <c r="M34" s="247">
        <v>208.46250000000001</v>
      </c>
      <c r="N34" s="253">
        <v>233.7115</v>
      </c>
      <c r="O34" s="254">
        <v>187.95820000000001</v>
      </c>
      <c r="P34" s="254">
        <v>169.70249999999999</v>
      </c>
      <c r="Q34" s="254">
        <v>163.58690000000001</v>
      </c>
      <c r="R34" s="254">
        <v>133.68549999999999</v>
      </c>
      <c r="S34" s="156">
        <v>117.6413</v>
      </c>
      <c r="T34" s="156">
        <v>163.4537</v>
      </c>
      <c r="U34" s="156">
        <v>188.33349999999999</v>
      </c>
      <c r="V34" s="156">
        <v>179.8588</v>
      </c>
      <c r="W34" s="156">
        <v>209.7731</v>
      </c>
      <c r="X34" s="255">
        <v>281.45510000000002</v>
      </c>
      <c r="Y34" s="255">
        <v>174.8614</v>
      </c>
      <c r="Z34" s="208">
        <v>185.5155</v>
      </c>
    </row>
    <row r="35" spans="1:26" ht="14.25">
      <c r="A35" s="359"/>
      <c r="B35" s="251" t="s">
        <v>120</v>
      </c>
      <c r="C35" s="5">
        <v>1413.4187999999999</v>
      </c>
      <c r="D35" s="5">
        <v>1471.8251</v>
      </c>
      <c r="E35" s="5">
        <v>1917.2745</v>
      </c>
      <c r="F35" s="5">
        <v>2728.9879000000001</v>
      </c>
      <c r="G35" s="5">
        <v>3694.1949</v>
      </c>
      <c r="H35" s="5">
        <v>4414.7945</v>
      </c>
      <c r="I35" s="247">
        <v>5253.6718000000001</v>
      </c>
      <c r="J35" s="247">
        <v>6199.2655000000004</v>
      </c>
      <c r="K35" s="247">
        <v>7025.8613999999998</v>
      </c>
      <c r="L35" s="247">
        <v>6035.2046</v>
      </c>
      <c r="M35" s="247">
        <v>8349.5622999999996</v>
      </c>
      <c r="N35" s="253">
        <v>10040.846299999999</v>
      </c>
      <c r="O35" s="254">
        <v>10382.9337</v>
      </c>
      <c r="P35" s="254">
        <v>10899.382100000001</v>
      </c>
      <c r="Q35" s="254">
        <v>10850.973599999999</v>
      </c>
      <c r="R35" s="254">
        <v>9543.0936000000002</v>
      </c>
      <c r="S35" s="156">
        <v>9057.9344000000001</v>
      </c>
      <c r="T35" s="156">
        <v>10301.8441</v>
      </c>
      <c r="U35" s="156">
        <v>11929.8429</v>
      </c>
      <c r="V35" s="156">
        <v>11465.823</v>
      </c>
      <c r="W35" s="156">
        <v>11570.0939</v>
      </c>
      <c r="X35" s="255">
        <v>14838.883400000001</v>
      </c>
      <c r="Y35" s="255">
        <v>14868.129800000001</v>
      </c>
      <c r="Z35" s="208">
        <v>13203.7341</v>
      </c>
    </row>
    <row r="36" spans="1:26" ht="14.25">
      <c r="A36" s="359"/>
      <c r="B36" s="251" t="s">
        <v>122</v>
      </c>
      <c r="C36" s="5">
        <v>407.8408</v>
      </c>
      <c r="D36" s="5">
        <v>484.01600000000002</v>
      </c>
      <c r="E36" s="5">
        <v>519.67859999999996</v>
      </c>
      <c r="F36" s="5">
        <v>696.96910000000003</v>
      </c>
      <c r="G36" s="5">
        <v>889.99329999999998</v>
      </c>
      <c r="H36" s="5">
        <v>964.30899999999997</v>
      </c>
      <c r="I36" s="247">
        <v>1148.5681999999999</v>
      </c>
      <c r="J36" s="247">
        <v>1396.7283</v>
      </c>
      <c r="K36" s="247">
        <v>1680.5904</v>
      </c>
      <c r="L36" s="247">
        <v>1620.4372000000001</v>
      </c>
      <c r="M36" s="247">
        <v>2178.7012</v>
      </c>
      <c r="N36" s="253">
        <v>2871.7489</v>
      </c>
      <c r="O36" s="254">
        <v>2866.8986</v>
      </c>
      <c r="P36" s="254">
        <v>3241.7156</v>
      </c>
      <c r="Q36" s="254">
        <v>3361.3072999999999</v>
      </c>
      <c r="R36" s="254">
        <v>2930.6507999999999</v>
      </c>
      <c r="S36" s="156">
        <v>2878.4681</v>
      </c>
      <c r="T36" s="156">
        <v>3271.3136</v>
      </c>
      <c r="U36" s="156">
        <v>3794.3276000000001</v>
      </c>
      <c r="V36" s="156">
        <v>3770.8316</v>
      </c>
      <c r="W36" s="156">
        <v>3725.6702</v>
      </c>
      <c r="X36" s="255">
        <v>4782.2114000000001</v>
      </c>
      <c r="Y36" s="255">
        <v>4878.9984999999997</v>
      </c>
      <c r="Z36" s="208">
        <v>4984.5792000000001</v>
      </c>
    </row>
    <row r="37" spans="1:26" ht="14.25">
      <c r="A37" s="359"/>
      <c r="B37" s="251" t="s">
        <v>123</v>
      </c>
      <c r="C37" s="5">
        <v>55.550699999999999</v>
      </c>
      <c r="D37" s="5">
        <v>47.929499999999997</v>
      </c>
      <c r="E37" s="5">
        <v>54.271500000000003</v>
      </c>
      <c r="F37" s="5">
        <v>83.599900000000005</v>
      </c>
      <c r="G37" s="5">
        <v>156.4606</v>
      </c>
      <c r="H37" s="5">
        <v>210.62129999999999</v>
      </c>
      <c r="I37" s="247">
        <v>287.7174</v>
      </c>
      <c r="J37" s="247">
        <v>363.59199999999998</v>
      </c>
      <c r="K37" s="247">
        <v>559.6694</v>
      </c>
      <c r="L37" s="247">
        <v>433.31240000000003</v>
      </c>
      <c r="M37" s="247">
        <v>670.91959999999995</v>
      </c>
      <c r="N37" s="253">
        <v>932.39869999999996</v>
      </c>
      <c r="O37" s="254">
        <v>1132.5064</v>
      </c>
      <c r="P37" s="254">
        <v>1174.5472</v>
      </c>
      <c r="Q37" s="254">
        <v>1156.3137999999999</v>
      </c>
      <c r="R37" s="254">
        <v>702.58270000000005</v>
      </c>
      <c r="S37" s="156">
        <v>566.899</v>
      </c>
      <c r="T37" s="156">
        <v>759.27149999999995</v>
      </c>
      <c r="U37" s="156">
        <v>992.64930000000004</v>
      </c>
      <c r="V37" s="156">
        <v>958.01589999999999</v>
      </c>
      <c r="W37" s="156">
        <v>737.221</v>
      </c>
      <c r="X37" s="255">
        <v>1059.0482999999999</v>
      </c>
      <c r="Y37" s="255">
        <v>1171.038</v>
      </c>
      <c r="Z37" s="208">
        <v>1092.3724999999999</v>
      </c>
    </row>
    <row r="38" spans="1:26" ht="14.25">
      <c r="A38" s="359"/>
      <c r="B38" s="251" t="s">
        <v>125</v>
      </c>
      <c r="C38" s="5">
        <v>261.19589999999999</v>
      </c>
      <c r="D38" s="5">
        <v>302.41250000000002</v>
      </c>
      <c r="E38" s="5">
        <v>308.76929999999999</v>
      </c>
      <c r="F38" s="5">
        <v>382.62759999999997</v>
      </c>
      <c r="G38" s="5">
        <v>520.30139999999994</v>
      </c>
      <c r="H38" s="5">
        <v>561.62260000000003</v>
      </c>
      <c r="I38" s="247">
        <v>669.22289999999998</v>
      </c>
      <c r="J38" s="247">
        <v>804.07759999999996</v>
      </c>
      <c r="K38" s="247">
        <v>940.69820000000004</v>
      </c>
      <c r="L38" s="247">
        <v>895.57899999999995</v>
      </c>
      <c r="M38" s="247">
        <v>1170.7702999999999</v>
      </c>
      <c r="N38" s="253">
        <v>1443.4694</v>
      </c>
      <c r="O38" s="254">
        <v>1561.6567</v>
      </c>
      <c r="P38" s="254">
        <v>1776.5141000000001</v>
      </c>
      <c r="Q38" s="254">
        <v>1843.076</v>
      </c>
      <c r="R38" s="254">
        <v>1741.1304</v>
      </c>
      <c r="S38" s="156">
        <v>1528.8329000000001</v>
      </c>
      <c r="T38" s="156">
        <v>1745.0192</v>
      </c>
      <c r="U38" s="156">
        <v>1837.1458</v>
      </c>
      <c r="V38" s="156">
        <v>1513.2203999999999</v>
      </c>
      <c r="W38" s="156">
        <v>1575.7401</v>
      </c>
      <c r="X38" s="255">
        <v>2104.2885000000001</v>
      </c>
      <c r="Y38" s="255">
        <v>2195.9115000000002</v>
      </c>
      <c r="Z38" s="208">
        <v>2080.5990999999999</v>
      </c>
    </row>
    <row r="39" spans="1:26" ht="14.25">
      <c r="A39" s="359"/>
      <c r="B39" s="251" t="s">
        <v>126</v>
      </c>
      <c r="C39" s="5">
        <v>54.102800000000002</v>
      </c>
      <c r="D39" s="5">
        <v>67.021500000000003</v>
      </c>
      <c r="E39" s="5">
        <v>83.361599999999996</v>
      </c>
      <c r="F39" s="5">
        <v>149.2938</v>
      </c>
      <c r="G39" s="5">
        <v>217.62540000000001</v>
      </c>
      <c r="H39" s="5">
        <v>267.85270000000003</v>
      </c>
      <c r="I39" s="247">
        <v>341.75189999999998</v>
      </c>
      <c r="J39" s="247">
        <v>511.10899999999998</v>
      </c>
      <c r="K39" s="247">
        <v>716.43949999999995</v>
      </c>
      <c r="L39" s="247">
        <v>647.68790000000001</v>
      </c>
      <c r="M39" s="247">
        <v>918.41639999999995</v>
      </c>
      <c r="N39" s="253">
        <v>1196.682</v>
      </c>
      <c r="O39" s="254">
        <v>1260.7265</v>
      </c>
      <c r="P39" s="254">
        <v>1274.2895000000001</v>
      </c>
      <c r="Q39" s="254">
        <v>1270.5397</v>
      </c>
      <c r="R39" s="254">
        <v>1037.9664</v>
      </c>
      <c r="S39" s="156">
        <v>1030.7122999999999</v>
      </c>
      <c r="T39" s="156">
        <v>1277.7393999999999</v>
      </c>
      <c r="U39" s="156">
        <v>1583.9412</v>
      </c>
      <c r="V39" s="156">
        <v>1656.4023</v>
      </c>
      <c r="W39" s="156">
        <v>1694.1171999999999</v>
      </c>
      <c r="X39" s="255">
        <v>2224.1783</v>
      </c>
      <c r="Y39" s="255">
        <v>2326.5342000000001</v>
      </c>
      <c r="Z39" s="208">
        <v>2440.7408</v>
      </c>
    </row>
    <row r="40" spans="1:26" ht="14.25">
      <c r="A40" s="359"/>
      <c r="B40" s="251" t="s">
        <v>128</v>
      </c>
      <c r="C40" s="5">
        <v>58.773499999999999</v>
      </c>
      <c r="D40" s="5">
        <v>62.928800000000003</v>
      </c>
      <c r="E40" s="5">
        <v>68.336799999999997</v>
      </c>
      <c r="F40" s="5">
        <v>85.999700000000004</v>
      </c>
      <c r="G40" s="5">
        <v>133.33690000000001</v>
      </c>
      <c r="H40" s="5">
        <v>180.136</v>
      </c>
      <c r="I40" s="247">
        <v>213.23699999999999</v>
      </c>
      <c r="J40" s="247">
        <v>284.13589999999999</v>
      </c>
      <c r="K40" s="247">
        <v>402.36270000000002</v>
      </c>
      <c r="L40" s="247">
        <v>426.63889999999998</v>
      </c>
      <c r="M40" s="247">
        <v>660.1798</v>
      </c>
      <c r="N40" s="253">
        <v>889.27329999999995</v>
      </c>
      <c r="O40" s="254">
        <v>916.66110000000003</v>
      </c>
      <c r="P40" s="254">
        <v>1086.9418000000001</v>
      </c>
      <c r="Q40" s="254">
        <v>1094.6708000000001</v>
      </c>
      <c r="R40" s="254">
        <v>828.64739999999995</v>
      </c>
      <c r="S40" s="156">
        <v>806.13570000000004</v>
      </c>
      <c r="T40" s="156">
        <v>1078.9469999999999</v>
      </c>
      <c r="U40" s="156">
        <v>1215.4953</v>
      </c>
      <c r="V40" s="156">
        <v>1385.1782000000001</v>
      </c>
      <c r="W40" s="156">
        <v>1336.2009</v>
      </c>
      <c r="X40" s="255">
        <v>1842.2161000000001</v>
      </c>
      <c r="Y40" s="255">
        <v>1641.5905</v>
      </c>
      <c r="Z40" s="208">
        <v>1751.5948000000001</v>
      </c>
    </row>
    <row r="41" spans="1:26" ht="14.25">
      <c r="A41" s="359"/>
      <c r="B41" s="251" t="s">
        <v>158</v>
      </c>
      <c r="C41" s="111" t="s">
        <v>146</v>
      </c>
      <c r="D41" s="111" t="s">
        <v>146</v>
      </c>
      <c r="E41" s="111" t="s">
        <v>146</v>
      </c>
      <c r="F41" s="111" t="s">
        <v>146</v>
      </c>
      <c r="G41" s="111" t="s">
        <v>146</v>
      </c>
      <c r="H41" s="111" t="s">
        <v>146</v>
      </c>
      <c r="I41" s="254" t="s">
        <v>146</v>
      </c>
      <c r="J41" s="254" t="s">
        <v>146</v>
      </c>
      <c r="K41" s="254" t="s">
        <v>146</v>
      </c>
      <c r="L41" s="254" t="s">
        <v>146</v>
      </c>
      <c r="M41" s="254" t="s">
        <v>146</v>
      </c>
      <c r="N41" s="256" t="s">
        <v>146</v>
      </c>
      <c r="O41" s="254" t="s">
        <v>146</v>
      </c>
      <c r="P41" s="254" t="s">
        <v>146</v>
      </c>
      <c r="Q41" s="254">
        <v>2083.21693</v>
      </c>
      <c r="R41" s="254">
        <v>1946.75136</v>
      </c>
      <c r="S41" s="156">
        <v>1962.1930199999999</v>
      </c>
      <c r="T41" s="156">
        <v>2356.9648400000001</v>
      </c>
      <c r="U41" s="156">
        <v>2686.2836400000001</v>
      </c>
      <c r="V41" s="156">
        <v>2820.4166399999999</v>
      </c>
      <c r="W41" s="156">
        <v>3008.7554331300003</v>
      </c>
      <c r="X41" s="255">
        <v>3945.1242164999999</v>
      </c>
      <c r="Y41" s="255">
        <v>4080.53988033</v>
      </c>
      <c r="Z41" s="208">
        <v>3880.4393394899998</v>
      </c>
    </row>
    <row r="42" spans="1:26" ht="14.25">
      <c r="A42" s="360"/>
      <c r="B42" s="257" t="s">
        <v>159</v>
      </c>
      <c r="C42" s="112" t="s">
        <v>146</v>
      </c>
      <c r="D42" s="112" t="s">
        <v>146</v>
      </c>
      <c r="E42" s="112" t="s">
        <v>146</v>
      </c>
      <c r="F42" s="112" t="s">
        <v>146</v>
      </c>
      <c r="G42" s="112" t="s">
        <v>146</v>
      </c>
      <c r="H42" s="112" t="s">
        <v>146</v>
      </c>
      <c r="I42" s="258" t="s">
        <v>146</v>
      </c>
      <c r="J42" s="258" t="s">
        <v>146</v>
      </c>
      <c r="K42" s="258" t="s">
        <v>146</v>
      </c>
      <c r="L42" s="258" t="s">
        <v>146</v>
      </c>
      <c r="M42" s="258" t="s">
        <v>146</v>
      </c>
      <c r="N42" s="259" t="s">
        <v>146</v>
      </c>
      <c r="O42" s="258" t="s">
        <v>146</v>
      </c>
      <c r="P42" s="258" t="s">
        <v>146</v>
      </c>
      <c r="Q42" s="258">
        <v>2442.54855</v>
      </c>
      <c r="R42" s="258">
        <v>2088.78937</v>
      </c>
      <c r="S42" s="179">
        <v>2079.6999799999999</v>
      </c>
      <c r="T42" s="179">
        <v>2448.74217</v>
      </c>
      <c r="U42" s="179">
        <v>2735.3260399999999</v>
      </c>
      <c r="V42" s="179">
        <v>2765.9551000000001</v>
      </c>
      <c r="W42" s="179">
        <v>2585.5070700400001</v>
      </c>
      <c r="X42" s="188">
        <v>3098.6543546499997</v>
      </c>
      <c r="Y42" s="188">
        <v>2853.5496333600004</v>
      </c>
      <c r="Z42" s="202">
        <v>2817.5346678600004</v>
      </c>
    </row>
    <row r="43" spans="1:26">
      <c r="A43" s="229"/>
      <c r="B43" s="229"/>
      <c r="C43" s="229"/>
      <c r="D43" s="229"/>
      <c r="E43" s="229"/>
      <c r="F43" s="229"/>
      <c r="G43" s="229"/>
      <c r="H43" s="229"/>
      <c r="I43" s="229"/>
      <c r="J43" s="229"/>
      <c r="K43" s="229"/>
      <c r="L43" s="229"/>
      <c r="M43" s="229"/>
      <c r="N43" s="229"/>
      <c r="O43" s="229"/>
      <c r="P43" s="229"/>
      <c r="Q43" s="229"/>
      <c r="R43" s="113"/>
      <c r="S43" s="113"/>
      <c r="T43" s="113"/>
      <c r="U43" s="113"/>
      <c r="V43" s="113"/>
    </row>
    <row r="44" spans="1:26" s="116" customFormat="1">
      <c r="A44" s="361" t="s">
        <v>145</v>
      </c>
      <c r="B44" s="361"/>
      <c r="C44" s="361"/>
      <c r="D44" s="361"/>
      <c r="E44" s="361"/>
      <c r="F44" s="361"/>
      <c r="G44" s="361"/>
      <c r="H44" s="361"/>
      <c r="I44" s="361"/>
      <c r="J44" s="361"/>
      <c r="K44" s="361"/>
      <c r="L44" s="361"/>
      <c r="M44" s="361"/>
      <c r="N44" s="361"/>
      <c r="O44" s="361"/>
      <c r="P44" s="361"/>
      <c r="Q44" s="361"/>
      <c r="R44" s="361"/>
      <c r="S44" s="361"/>
      <c r="T44" s="361"/>
      <c r="U44" s="361"/>
      <c r="V44" s="269"/>
    </row>
  </sheetData>
  <mergeCells count="4">
    <mergeCell ref="A2:B2"/>
    <mergeCell ref="A3:A22"/>
    <mergeCell ref="A23:A42"/>
    <mergeCell ref="A44:U44"/>
  </mergeCells>
  <phoneticPr fontId="3"/>
  <pageMargins left="0.70866141732283472" right="0.70866141732283472" top="0.74803149606299213" bottom="0.74803149606299213" header="0.31496062992125984" footer="0.31496062992125984"/>
  <pageSetup paperSize="9" scale="56" orientation="landscape" r:id="rId1"/>
  <colBreaks count="1" manualBreakCount="1">
    <brk id="22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9"/>
  <sheetViews>
    <sheetView showGridLines="0" zoomScaleNormal="100" zoomScaleSheetLayoutView="100" workbookViewId="0"/>
  </sheetViews>
  <sheetFormatPr defaultColWidth="8.875" defaultRowHeight="13.5"/>
  <cols>
    <col min="1" max="1" width="8.875" style="116"/>
    <col min="2" max="2" width="39.625" style="116" customWidth="1"/>
    <col min="3" max="16" width="8.875" style="116" customWidth="1"/>
    <col min="17" max="16384" width="8.875" style="116"/>
  </cols>
  <sheetData>
    <row r="1" spans="1:30">
      <c r="A1" s="113" t="s">
        <v>47</v>
      </c>
      <c r="B1" s="113"/>
      <c r="C1" s="113"/>
      <c r="D1" s="113"/>
      <c r="E1" s="113"/>
      <c r="F1" s="113"/>
      <c r="G1" s="113"/>
      <c r="H1" s="113"/>
      <c r="I1" s="113"/>
      <c r="J1" s="113"/>
      <c r="K1" s="278"/>
      <c r="L1" s="278"/>
      <c r="M1" s="270"/>
      <c r="N1" s="113"/>
      <c r="O1" s="113"/>
      <c r="P1" s="113"/>
      <c r="Q1" s="270"/>
      <c r="R1" s="270"/>
      <c r="S1" s="113"/>
      <c r="T1" s="270"/>
      <c r="V1" s="270"/>
      <c r="W1" s="270"/>
      <c r="X1" s="270"/>
      <c r="Y1" s="270"/>
      <c r="Z1" s="270"/>
      <c r="AA1" s="270"/>
      <c r="AB1" s="270"/>
      <c r="AC1" s="270"/>
      <c r="AD1" s="270" t="s">
        <v>44</v>
      </c>
    </row>
    <row r="2" spans="1:30" ht="14.25">
      <c r="A2" s="362"/>
      <c r="B2" s="363"/>
      <c r="C2" s="279">
        <v>1996</v>
      </c>
      <c r="D2" s="280">
        <v>1997</v>
      </c>
      <c r="E2" s="280">
        <v>1998</v>
      </c>
      <c r="F2" s="280">
        <v>1999</v>
      </c>
      <c r="G2" s="280">
        <v>2000</v>
      </c>
      <c r="H2" s="280">
        <v>2001</v>
      </c>
      <c r="I2" s="280">
        <v>2002</v>
      </c>
      <c r="J2" s="280">
        <v>2003</v>
      </c>
      <c r="K2" s="280">
        <v>2004</v>
      </c>
      <c r="L2" s="280">
        <v>2005</v>
      </c>
      <c r="M2" s="124">
        <v>2006</v>
      </c>
      <c r="N2" s="125">
        <v>2007</v>
      </c>
      <c r="O2" s="124">
        <v>2008</v>
      </c>
      <c r="P2" s="124">
        <v>2009</v>
      </c>
      <c r="Q2" s="124">
        <v>2010</v>
      </c>
      <c r="R2" s="125">
        <v>2011</v>
      </c>
      <c r="S2" s="281">
        <v>2012</v>
      </c>
      <c r="T2" s="281">
        <v>2013</v>
      </c>
      <c r="U2" s="281">
        <v>2014</v>
      </c>
      <c r="V2" s="281">
        <v>2015</v>
      </c>
      <c r="W2" s="124">
        <v>2016</v>
      </c>
      <c r="X2" s="124">
        <v>2017</v>
      </c>
      <c r="Y2" s="124">
        <v>2018</v>
      </c>
      <c r="Z2" s="124">
        <v>2019</v>
      </c>
      <c r="AA2" s="124">
        <v>2020</v>
      </c>
      <c r="AB2" s="124">
        <v>2021</v>
      </c>
      <c r="AC2" s="124">
        <v>2022</v>
      </c>
      <c r="AD2" s="282">
        <v>2023</v>
      </c>
    </row>
    <row r="3" spans="1:30" ht="14.25">
      <c r="A3" s="364" t="s">
        <v>48</v>
      </c>
      <c r="B3" s="283" t="s">
        <v>103</v>
      </c>
      <c r="C3" s="190">
        <v>1510.5</v>
      </c>
      <c r="D3" s="190">
        <v>1827.9</v>
      </c>
      <c r="E3" s="190">
        <v>1837.1</v>
      </c>
      <c r="F3" s="190">
        <v>1949.3</v>
      </c>
      <c r="G3" s="190">
        <v>2492</v>
      </c>
      <c r="H3" s="190">
        <v>2661</v>
      </c>
      <c r="I3" s="284">
        <v>3256</v>
      </c>
      <c r="J3" s="190">
        <v>4382.3</v>
      </c>
      <c r="K3" s="284">
        <v>5933.3</v>
      </c>
      <c r="L3" s="190">
        <v>7619.5</v>
      </c>
      <c r="M3" s="190">
        <v>9689.7999999999993</v>
      </c>
      <c r="N3" s="191">
        <v>12200.6</v>
      </c>
      <c r="O3" s="190">
        <v>14306.9</v>
      </c>
      <c r="P3" s="285">
        <v>12016.1</v>
      </c>
      <c r="Q3" s="286">
        <v>15777.5</v>
      </c>
      <c r="R3" s="287">
        <v>18983.8</v>
      </c>
      <c r="S3" s="288">
        <v>20487.099999999999</v>
      </c>
      <c r="T3" s="288">
        <v>22090</v>
      </c>
      <c r="U3" s="288">
        <v>23422.9</v>
      </c>
      <c r="V3" s="288">
        <v>22734.7</v>
      </c>
      <c r="W3" s="286">
        <v>20976.3</v>
      </c>
      <c r="X3" s="286">
        <v>22633.4</v>
      </c>
      <c r="Y3" s="286">
        <v>24867</v>
      </c>
      <c r="Z3" s="286">
        <v>24994.799999999999</v>
      </c>
      <c r="AA3" s="286">
        <v>25899.5</v>
      </c>
      <c r="AB3" s="286">
        <v>33160.199999999997</v>
      </c>
      <c r="AC3" s="286">
        <v>35444.300000000003</v>
      </c>
      <c r="AD3" s="273">
        <v>33790.435700000002</v>
      </c>
    </row>
    <row r="4" spans="1:30" ht="14.25">
      <c r="A4" s="365"/>
      <c r="B4" s="206" t="s">
        <v>104</v>
      </c>
      <c r="C4" s="164">
        <v>219.25</v>
      </c>
      <c r="D4" s="164">
        <v>239.53</v>
      </c>
      <c r="E4" s="164">
        <v>204.89</v>
      </c>
      <c r="F4" s="164">
        <v>199.41</v>
      </c>
      <c r="G4" s="164">
        <v>254.6</v>
      </c>
      <c r="H4" s="164">
        <v>263.38</v>
      </c>
      <c r="I4" s="289">
        <v>285.39999999999998</v>
      </c>
      <c r="J4" s="164">
        <v>348.12</v>
      </c>
      <c r="K4" s="289">
        <v>405.49</v>
      </c>
      <c r="L4" s="164">
        <v>490.37</v>
      </c>
      <c r="M4" s="164">
        <v>529.19000000000005</v>
      </c>
      <c r="N4" s="290">
        <v>615.09100000000001</v>
      </c>
      <c r="O4" s="164">
        <v>779.56929999999988</v>
      </c>
      <c r="P4" s="164">
        <v>631.11789999999996</v>
      </c>
      <c r="Q4" s="248">
        <v>816.85759999999993</v>
      </c>
      <c r="R4" s="291">
        <v>1005.45</v>
      </c>
      <c r="S4" s="249">
        <v>1005.5821000000001</v>
      </c>
      <c r="T4" s="249">
        <v>1072.6763000000001</v>
      </c>
      <c r="U4" s="249">
        <v>1126.9213</v>
      </c>
      <c r="V4" s="249">
        <v>1039.2710999999999</v>
      </c>
      <c r="W4" s="248">
        <v>1051.8679</v>
      </c>
      <c r="X4" s="248">
        <v>1177.3319000000001</v>
      </c>
      <c r="Y4" s="248">
        <v>1349.9282999999998</v>
      </c>
      <c r="Z4" s="248">
        <v>1339.6957</v>
      </c>
      <c r="AA4" s="248">
        <v>1156.2918999999999</v>
      </c>
      <c r="AB4" s="248">
        <v>1400.72</v>
      </c>
      <c r="AC4" s="248">
        <v>1691.18</v>
      </c>
      <c r="AD4" s="275">
        <v>1641</v>
      </c>
    </row>
    <row r="5" spans="1:30" ht="14.25">
      <c r="A5" s="365"/>
      <c r="B5" s="206" t="s">
        <v>105</v>
      </c>
      <c r="C5" s="164">
        <v>102.31</v>
      </c>
      <c r="D5" s="164">
        <v>110.75</v>
      </c>
      <c r="E5" s="164">
        <v>105.13</v>
      </c>
      <c r="F5" s="164">
        <v>104.58</v>
      </c>
      <c r="G5" s="164">
        <v>122.82</v>
      </c>
      <c r="H5" s="164">
        <v>127.77</v>
      </c>
      <c r="I5" s="289">
        <v>146.21</v>
      </c>
      <c r="J5" s="164">
        <v>175.31</v>
      </c>
      <c r="K5" s="289">
        <v>188.64</v>
      </c>
      <c r="L5" s="164">
        <v>224.8</v>
      </c>
      <c r="M5" s="164">
        <v>257.23</v>
      </c>
      <c r="N5" s="290">
        <v>307.42650000000003</v>
      </c>
      <c r="O5" s="164">
        <v>327.61990000000003</v>
      </c>
      <c r="P5" s="164">
        <v>326.27780000000001</v>
      </c>
      <c r="Q5" s="248">
        <v>411.48260000000005</v>
      </c>
      <c r="R5" s="291">
        <v>504.93</v>
      </c>
      <c r="S5" s="249">
        <v>520.7491</v>
      </c>
      <c r="T5" s="255">
        <v>557.26089999999999</v>
      </c>
      <c r="U5" s="255">
        <v>589.13620000000003</v>
      </c>
      <c r="V5" s="255">
        <v>581.54359999999997</v>
      </c>
      <c r="W5" s="156">
        <v>610.97649999999999</v>
      </c>
      <c r="X5" s="156">
        <v>626.26139999999998</v>
      </c>
      <c r="Y5" s="156">
        <v>654.71190000000001</v>
      </c>
      <c r="Z5" s="156">
        <v>650.00160000000005</v>
      </c>
      <c r="AA5" s="156">
        <v>635.31769999999995</v>
      </c>
      <c r="AB5" s="156">
        <v>698.46</v>
      </c>
      <c r="AC5" s="156">
        <v>734.98</v>
      </c>
      <c r="AD5" s="276">
        <v>733.2</v>
      </c>
    </row>
    <row r="6" spans="1:30" ht="14.25">
      <c r="A6" s="365"/>
      <c r="B6" s="206" t="s">
        <v>106</v>
      </c>
      <c r="C6" s="164">
        <v>13.42</v>
      </c>
      <c r="D6" s="164">
        <v>10.49</v>
      </c>
      <c r="E6" s="164">
        <v>9.75</v>
      </c>
      <c r="F6" s="164">
        <v>7.71</v>
      </c>
      <c r="G6" s="164">
        <v>7.45</v>
      </c>
      <c r="H6" s="164">
        <v>8.73</v>
      </c>
      <c r="I6" s="289">
        <v>9.84</v>
      </c>
      <c r="J6" s="164">
        <v>10.19</v>
      </c>
      <c r="K6" s="289">
        <v>12.14</v>
      </c>
      <c r="L6" s="164">
        <v>11.83</v>
      </c>
      <c r="M6" s="164">
        <v>11.93</v>
      </c>
      <c r="N6" s="290">
        <v>13.965399999999999</v>
      </c>
      <c r="O6" s="164">
        <v>15.2943</v>
      </c>
      <c r="P6" s="164">
        <v>16.409500000000001</v>
      </c>
      <c r="Q6" s="248">
        <v>19.059100000000001</v>
      </c>
      <c r="R6" s="291">
        <v>22.76</v>
      </c>
      <c r="S6" s="249">
        <v>25.9041</v>
      </c>
      <c r="T6" s="255">
        <v>26.088699999999999</v>
      </c>
      <c r="U6" s="255">
        <v>28.830100000000002</v>
      </c>
      <c r="V6" s="255">
        <v>33.0929</v>
      </c>
      <c r="W6" s="156">
        <v>35.391500000000001</v>
      </c>
      <c r="X6" s="156">
        <v>34.682899999999997</v>
      </c>
      <c r="Y6" s="156">
        <v>37.132399999999997</v>
      </c>
      <c r="Z6" s="156">
        <v>34.678600000000003</v>
      </c>
      <c r="AA6" s="156">
        <v>25.280700000000003</v>
      </c>
      <c r="AB6" s="156">
        <v>27.5</v>
      </c>
      <c r="AC6" s="156">
        <v>30.69</v>
      </c>
      <c r="AD6" s="276">
        <v>37.799999999999997</v>
      </c>
    </row>
    <row r="7" spans="1:30" ht="14.25">
      <c r="A7" s="365"/>
      <c r="B7" s="206" t="s">
        <v>107</v>
      </c>
      <c r="C7" s="164">
        <v>40.450000000000003</v>
      </c>
      <c r="D7" s="164">
        <v>41.95</v>
      </c>
      <c r="E7" s="164">
        <v>35.19</v>
      </c>
      <c r="F7" s="164">
        <v>39.21</v>
      </c>
      <c r="G7" s="164">
        <v>44.62</v>
      </c>
      <c r="H7" s="164">
        <v>41.72</v>
      </c>
      <c r="I7" s="289">
        <v>44.02</v>
      </c>
      <c r="J7" s="164">
        <v>50.32</v>
      </c>
      <c r="K7" s="289">
        <v>58.431999999999995</v>
      </c>
      <c r="L7" s="164">
        <v>74.84</v>
      </c>
      <c r="M7" s="164">
        <v>78.599999999999994</v>
      </c>
      <c r="N7" s="290">
        <v>91.162999999999997</v>
      </c>
      <c r="O7" s="164">
        <v>113.18899999999999</v>
      </c>
      <c r="P7" s="164">
        <v>81.530799999999999</v>
      </c>
      <c r="Q7" s="248">
        <v>116.03030000000001</v>
      </c>
      <c r="R7" s="291">
        <v>149.77000000000001</v>
      </c>
      <c r="S7" s="249">
        <v>143.41469999999998</v>
      </c>
      <c r="T7" s="255">
        <v>145.62729999999999</v>
      </c>
      <c r="U7" s="255">
        <v>158.2637</v>
      </c>
      <c r="V7" s="255">
        <v>139.17140000000001</v>
      </c>
      <c r="W7" s="156">
        <v>131.01670000000001</v>
      </c>
      <c r="X7" s="156">
        <v>154.39770000000001</v>
      </c>
      <c r="Y7" s="156">
        <v>180.21009999999998</v>
      </c>
      <c r="Z7" s="156">
        <v>172.24099999999999</v>
      </c>
      <c r="AA7" s="156">
        <v>159.16989999999998</v>
      </c>
      <c r="AB7" s="156">
        <v>222.97</v>
      </c>
      <c r="AC7" s="156">
        <v>248.29</v>
      </c>
      <c r="AD7" s="276">
        <v>223.7</v>
      </c>
    </row>
    <row r="8" spans="1:30" ht="14.25">
      <c r="A8" s="365"/>
      <c r="B8" s="206" t="s">
        <v>108</v>
      </c>
      <c r="C8" s="164">
        <v>59.31</v>
      </c>
      <c r="D8" s="164">
        <v>69.87</v>
      </c>
      <c r="E8" s="164">
        <v>51.75</v>
      </c>
      <c r="F8" s="164">
        <v>46.59</v>
      </c>
      <c r="G8" s="164">
        <v>78.55</v>
      </c>
      <c r="H8" s="164">
        <v>84.05</v>
      </c>
      <c r="I8" s="289">
        <v>84.35</v>
      </c>
      <c r="J8" s="164">
        <v>111.14</v>
      </c>
      <c r="K8" s="289">
        <v>144.80000000000001</v>
      </c>
      <c r="L8" s="164">
        <v>176.22</v>
      </c>
      <c r="M8" s="164">
        <v>177.7</v>
      </c>
      <c r="N8" s="290">
        <v>199.50869999999998</v>
      </c>
      <c r="O8" s="164">
        <v>317.72919999999999</v>
      </c>
      <c r="P8" s="164">
        <v>203.7373</v>
      </c>
      <c r="Q8" s="248">
        <v>266.73090000000002</v>
      </c>
      <c r="R8" s="291">
        <v>322.74</v>
      </c>
      <c r="S8" s="249">
        <v>310.06959999999998</v>
      </c>
      <c r="T8" s="255">
        <v>337.86099999999999</v>
      </c>
      <c r="U8" s="255">
        <v>344.46010000000001</v>
      </c>
      <c r="V8" s="255">
        <v>279.01509999999996</v>
      </c>
      <c r="W8" s="156">
        <v>268.7319</v>
      </c>
      <c r="X8" s="156">
        <v>353.89099999999996</v>
      </c>
      <c r="Y8" s="156">
        <v>467.22219999999999</v>
      </c>
      <c r="Z8" s="156">
        <v>471.23140000000001</v>
      </c>
      <c r="AA8" s="156">
        <v>322.47630000000004</v>
      </c>
      <c r="AB8" s="156">
        <v>428.48</v>
      </c>
      <c r="AC8" s="156">
        <v>641.63</v>
      </c>
      <c r="AD8" s="276">
        <v>611.6</v>
      </c>
    </row>
    <row r="9" spans="1:30" ht="14.25">
      <c r="A9" s="365"/>
      <c r="B9" s="206" t="s">
        <v>109</v>
      </c>
      <c r="C9" s="164">
        <v>3.76</v>
      </c>
      <c r="D9" s="164">
        <v>6.47</v>
      </c>
      <c r="E9" s="164">
        <v>3.07</v>
      </c>
      <c r="F9" s="164">
        <v>1.32</v>
      </c>
      <c r="G9" s="164">
        <v>1.1599999999999999</v>
      </c>
      <c r="H9" s="164">
        <v>1.1100000000000001</v>
      </c>
      <c r="I9" s="289">
        <v>0.98</v>
      </c>
      <c r="J9" s="164">
        <v>1.1499999999999999</v>
      </c>
      <c r="K9" s="289">
        <v>1.48</v>
      </c>
      <c r="L9" s="164">
        <v>2.68</v>
      </c>
      <c r="M9" s="164">
        <v>3.73</v>
      </c>
      <c r="N9" s="290">
        <v>3.0276000000000001</v>
      </c>
      <c r="O9" s="164">
        <v>5.7369000000000003</v>
      </c>
      <c r="P9" s="164">
        <v>3.1625000000000001</v>
      </c>
      <c r="Q9" s="248">
        <v>3.5547000000000004</v>
      </c>
      <c r="R9" s="291">
        <v>5.26</v>
      </c>
      <c r="S9" s="249">
        <v>5.4447000000000001</v>
      </c>
      <c r="T9" s="255">
        <v>5.8383000000000003</v>
      </c>
      <c r="U9" s="255">
        <v>6.2312000000000003</v>
      </c>
      <c r="V9" s="255">
        <v>6.4482000000000008</v>
      </c>
      <c r="W9" s="156">
        <v>5.7514000000000003</v>
      </c>
      <c r="X9" s="156">
        <v>8.0989000000000004</v>
      </c>
      <c r="Y9" s="156">
        <v>10.651800000000001</v>
      </c>
      <c r="Z9" s="156">
        <v>11.543099999999999</v>
      </c>
      <c r="AA9" s="156">
        <v>14.0473</v>
      </c>
      <c r="AB9" s="156">
        <v>23.31</v>
      </c>
      <c r="AC9" s="156">
        <v>35.590000000000003</v>
      </c>
      <c r="AD9" s="276">
        <v>34.6</v>
      </c>
    </row>
    <row r="10" spans="1:30" ht="14.25">
      <c r="A10" s="365"/>
      <c r="B10" s="206" t="s">
        <v>110</v>
      </c>
      <c r="C10" s="164">
        <v>1291.23</v>
      </c>
      <c r="D10" s="164">
        <v>1588.39</v>
      </c>
      <c r="E10" s="164">
        <v>1632.2</v>
      </c>
      <c r="F10" s="164">
        <v>1749.9</v>
      </c>
      <c r="G10" s="164">
        <v>2237.4299999999998</v>
      </c>
      <c r="H10" s="164">
        <v>2397.6</v>
      </c>
      <c r="I10" s="289">
        <v>2970.56</v>
      </c>
      <c r="J10" s="164">
        <v>4034.16</v>
      </c>
      <c r="K10" s="289">
        <v>5527.77</v>
      </c>
      <c r="L10" s="164">
        <v>7129.16</v>
      </c>
      <c r="M10" s="164">
        <v>9160.17</v>
      </c>
      <c r="N10" s="290">
        <v>11562.666599999999</v>
      </c>
      <c r="O10" s="164">
        <v>13527.361299999999</v>
      </c>
      <c r="P10" s="164">
        <v>11384.834699999999</v>
      </c>
      <c r="Q10" s="248">
        <v>14960.685600000001</v>
      </c>
      <c r="R10" s="291">
        <v>17978.36</v>
      </c>
      <c r="S10" s="249">
        <v>19481.561299999998</v>
      </c>
      <c r="T10" s="255">
        <v>21017.363700000002</v>
      </c>
      <c r="U10" s="249">
        <v>22296.005699999998</v>
      </c>
      <c r="V10" s="249">
        <v>21695.411099999998</v>
      </c>
      <c r="W10" s="248">
        <v>19924.444</v>
      </c>
      <c r="X10" s="248">
        <v>21456.381400000002</v>
      </c>
      <c r="Y10" s="248">
        <v>23516.8868</v>
      </c>
      <c r="Z10" s="248">
        <v>23655.125199999999</v>
      </c>
      <c r="AA10" s="248">
        <v>24743.223099999999</v>
      </c>
      <c r="AB10" s="248">
        <v>32229.51</v>
      </c>
      <c r="AC10" s="248">
        <v>33914.21</v>
      </c>
      <c r="AD10" s="275">
        <v>32159.3</v>
      </c>
    </row>
    <row r="11" spans="1:30" ht="14.25">
      <c r="A11" s="365"/>
      <c r="B11" s="206" t="s">
        <v>111</v>
      </c>
      <c r="C11" s="164">
        <v>88.77</v>
      </c>
      <c r="D11" s="164">
        <v>102.27</v>
      </c>
      <c r="E11" s="164">
        <v>103.21</v>
      </c>
      <c r="F11" s="164">
        <v>103.73</v>
      </c>
      <c r="G11" s="164">
        <v>120.98</v>
      </c>
      <c r="H11" s="164">
        <v>133.52000000000001</v>
      </c>
      <c r="I11" s="289">
        <v>153.25</v>
      </c>
      <c r="J11" s="164">
        <v>195.81</v>
      </c>
      <c r="K11" s="289">
        <v>263.60000000000002</v>
      </c>
      <c r="L11" s="164">
        <v>357.72</v>
      </c>
      <c r="M11" s="164">
        <v>445.3</v>
      </c>
      <c r="N11" s="290">
        <v>603.23849999999993</v>
      </c>
      <c r="O11" s="164">
        <v>793.46420000000001</v>
      </c>
      <c r="P11" s="164">
        <v>620.17020000000002</v>
      </c>
      <c r="Q11" s="248">
        <v>875.71929999999998</v>
      </c>
      <c r="R11" s="291">
        <v>1147.8800000000001</v>
      </c>
      <c r="S11" s="249">
        <v>1135.6536000000001</v>
      </c>
      <c r="T11" s="255">
        <v>1196.1753999999999</v>
      </c>
      <c r="U11" s="255">
        <v>1345.4323000000002</v>
      </c>
      <c r="V11" s="255">
        <v>1295.7957000000001</v>
      </c>
      <c r="W11" s="156">
        <v>1219.2875999999999</v>
      </c>
      <c r="X11" s="156">
        <v>1412.9345999999998</v>
      </c>
      <c r="Y11" s="156">
        <v>1674.6565000000001</v>
      </c>
      <c r="Z11" s="156">
        <v>1617.6539000000002</v>
      </c>
      <c r="AA11" s="156">
        <v>1691.3335999999999</v>
      </c>
      <c r="AB11" s="156">
        <v>2642.35</v>
      </c>
      <c r="AC11" s="156">
        <v>3120.88</v>
      </c>
      <c r="AD11" s="276">
        <v>2600.1</v>
      </c>
    </row>
    <row r="12" spans="1:30" ht="14.25">
      <c r="A12" s="365"/>
      <c r="B12" s="206" t="s">
        <v>112</v>
      </c>
      <c r="C12" s="164">
        <v>284.98</v>
      </c>
      <c r="D12" s="164">
        <v>344.32</v>
      </c>
      <c r="E12" s="164">
        <v>324.77</v>
      </c>
      <c r="F12" s="164">
        <v>332.62</v>
      </c>
      <c r="G12" s="164">
        <v>425.46</v>
      </c>
      <c r="H12" s="164">
        <v>438.13</v>
      </c>
      <c r="I12" s="289">
        <v>529.54999999999995</v>
      </c>
      <c r="J12" s="164">
        <v>690.18</v>
      </c>
      <c r="K12" s="289">
        <v>1006.46</v>
      </c>
      <c r="L12" s="164">
        <v>1291.21</v>
      </c>
      <c r="M12" s="164">
        <v>1748.16</v>
      </c>
      <c r="N12" s="290">
        <v>2198.7719999999999</v>
      </c>
      <c r="O12" s="164">
        <v>2623.9121999999998</v>
      </c>
      <c r="P12" s="164">
        <v>1848.1598000000001</v>
      </c>
      <c r="Q12" s="156">
        <v>2491.0807</v>
      </c>
      <c r="R12" s="159">
        <v>3195.6</v>
      </c>
      <c r="S12" s="255">
        <v>3331.4081000000001</v>
      </c>
      <c r="T12" s="255">
        <v>3606.0639000000001</v>
      </c>
      <c r="U12" s="255">
        <v>4002.2421000000004</v>
      </c>
      <c r="V12" s="255">
        <v>3910.1771000000003</v>
      </c>
      <c r="W12" s="156">
        <v>3512.4467999999997</v>
      </c>
      <c r="X12" s="156">
        <v>3685.6414</v>
      </c>
      <c r="Y12" s="156">
        <v>4046.5916999999999</v>
      </c>
      <c r="Z12" s="156">
        <v>4067.3263000000002</v>
      </c>
      <c r="AA12" s="156">
        <v>4340.6981999999998</v>
      </c>
      <c r="AB12" s="156">
        <v>5432.68</v>
      </c>
      <c r="AC12" s="156">
        <v>5915.66</v>
      </c>
      <c r="AD12" s="276">
        <v>5439.6</v>
      </c>
    </row>
    <row r="13" spans="1:30" ht="14.25">
      <c r="A13" s="365"/>
      <c r="B13" s="206" t="s">
        <v>113</v>
      </c>
      <c r="C13" s="164">
        <v>353.12</v>
      </c>
      <c r="D13" s="164">
        <v>437.09</v>
      </c>
      <c r="E13" s="164">
        <v>502.17</v>
      </c>
      <c r="F13" s="164">
        <v>588.36</v>
      </c>
      <c r="G13" s="164">
        <v>826</v>
      </c>
      <c r="H13" s="164">
        <v>949.01</v>
      </c>
      <c r="I13" s="289">
        <v>1269.76</v>
      </c>
      <c r="J13" s="164">
        <v>1877.73</v>
      </c>
      <c r="K13" s="289">
        <v>2682.6</v>
      </c>
      <c r="L13" s="164">
        <v>3522.34</v>
      </c>
      <c r="M13" s="164">
        <v>4563.43</v>
      </c>
      <c r="N13" s="290">
        <v>5770.4466000000002</v>
      </c>
      <c r="O13" s="164">
        <v>6733.2915000000003</v>
      </c>
      <c r="P13" s="164">
        <v>5902.7446999999993</v>
      </c>
      <c r="Q13" s="248">
        <v>7802.6876000000002</v>
      </c>
      <c r="R13" s="291">
        <v>9017.74</v>
      </c>
      <c r="S13" s="249">
        <v>9643.6130000000012</v>
      </c>
      <c r="T13" s="255">
        <v>10385.3439</v>
      </c>
      <c r="U13" s="255">
        <v>10705.043500000002</v>
      </c>
      <c r="V13" s="255">
        <v>10591.182199999999</v>
      </c>
      <c r="W13" s="156">
        <v>9842.1226000000006</v>
      </c>
      <c r="X13" s="156">
        <v>10823.291499999999</v>
      </c>
      <c r="Y13" s="156">
        <v>12077.875400000001</v>
      </c>
      <c r="Z13" s="156">
        <v>11954.4357</v>
      </c>
      <c r="AA13" s="156">
        <v>12578.906799999999</v>
      </c>
      <c r="AB13" s="156">
        <v>16177.4</v>
      </c>
      <c r="AC13" s="156">
        <v>16916.02</v>
      </c>
      <c r="AD13" s="276">
        <v>16475.8</v>
      </c>
    </row>
    <row r="14" spans="1:30" ht="14.25">
      <c r="A14" s="365"/>
      <c r="B14" s="206" t="s">
        <v>114</v>
      </c>
      <c r="C14" s="164">
        <v>564.24</v>
      </c>
      <c r="D14" s="164">
        <v>704.67</v>
      </c>
      <c r="E14" s="164">
        <v>702</v>
      </c>
      <c r="F14" s="164">
        <v>725.1</v>
      </c>
      <c r="G14" s="164">
        <v>862.78</v>
      </c>
      <c r="H14" s="164">
        <v>871.1</v>
      </c>
      <c r="I14" s="289">
        <v>1011.53</v>
      </c>
      <c r="J14" s="164">
        <v>1260.8800000000001</v>
      </c>
      <c r="K14" s="289">
        <v>1563.98</v>
      </c>
      <c r="L14" s="164">
        <v>1941.83</v>
      </c>
      <c r="M14" s="164">
        <v>2380.14</v>
      </c>
      <c r="N14" s="290">
        <v>2968.4446000000003</v>
      </c>
      <c r="O14" s="164">
        <v>3359.5932000000003</v>
      </c>
      <c r="P14" s="164">
        <v>2997.4686999999999</v>
      </c>
      <c r="Q14" s="248">
        <v>3776.5192999999999</v>
      </c>
      <c r="R14" s="291">
        <v>4593.7</v>
      </c>
      <c r="S14" s="249">
        <v>5356.7187000000004</v>
      </c>
      <c r="T14" s="255">
        <v>5812.4901</v>
      </c>
      <c r="U14" s="255">
        <v>6220.6162000000004</v>
      </c>
      <c r="V14" s="255">
        <v>5874.4466000000002</v>
      </c>
      <c r="W14" s="156">
        <v>5294.8841000000002</v>
      </c>
      <c r="X14" s="156">
        <v>5476.9170999999997</v>
      </c>
      <c r="Y14" s="156">
        <v>5656.0576000000001</v>
      </c>
      <c r="Z14" s="156">
        <v>5835.0214999999998</v>
      </c>
      <c r="AA14" s="156">
        <v>5846.7871999999998</v>
      </c>
      <c r="AB14" s="156">
        <v>7572.76</v>
      </c>
      <c r="AC14" s="156">
        <v>7428.88</v>
      </c>
      <c r="AD14" s="276">
        <v>6930.6</v>
      </c>
    </row>
    <row r="15" spans="1:30" ht="14.25">
      <c r="A15" s="366"/>
      <c r="B15" s="292" t="s">
        <v>115</v>
      </c>
      <c r="C15" s="175">
        <v>0.12</v>
      </c>
      <c r="D15" s="175">
        <v>0.04</v>
      </c>
      <c r="E15" s="175">
        <v>0.05</v>
      </c>
      <c r="F15" s="175">
        <v>0.09</v>
      </c>
      <c r="G15" s="175">
        <v>2.21</v>
      </c>
      <c r="H15" s="175">
        <v>5.84</v>
      </c>
      <c r="I15" s="293">
        <v>6.48</v>
      </c>
      <c r="J15" s="175">
        <v>9.56</v>
      </c>
      <c r="K15" s="293">
        <v>11.12</v>
      </c>
      <c r="L15" s="175">
        <v>16.059999999999999</v>
      </c>
      <c r="M15" s="175">
        <v>23.15</v>
      </c>
      <c r="N15" s="294">
        <v>21.764899999999997</v>
      </c>
      <c r="O15" s="175">
        <v>17.100300000000001</v>
      </c>
      <c r="P15" s="175">
        <v>16.2913</v>
      </c>
      <c r="Q15" s="200">
        <v>14.678800000000001</v>
      </c>
      <c r="R15" s="295">
        <v>23.43</v>
      </c>
      <c r="S15" s="201">
        <v>14.167899999999999</v>
      </c>
      <c r="T15" s="188">
        <v>17.290499999999998</v>
      </c>
      <c r="U15" s="188">
        <v>22.671599999999998</v>
      </c>
      <c r="V15" s="188">
        <v>23.8094</v>
      </c>
      <c r="W15" s="179">
        <v>55.7029</v>
      </c>
      <c r="X15" s="179">
        <v>57.596899999999998</v>
      </c>
      <c r="Y15" s="179">
        <v>61.705600000000004</v>
      </c>
      <c r="Z15" s="179">
        <v>180.68770000000001</v>
      </c>
      <c r="AA15" s="179">
        <v>285.4973</v>
      </c>
      <c r="AB15" s="179">
        <v>404.32</v>
      </c>
      <c r="AC15" s="179">
        <v>532.77</v>
      </c>
      <c r="AD15" s="277">
        <v>713.2</v>
      </c>
    </row>
    <row r="16" spans="1:30" ht="14.25">
      <c r="A16" s="367" t="s">
        <v>49</v>
      </c>
      <c r="B16" s="203" t="s">
        <v>103</v>
      </c>
      <c r="C16" s="285">
        <v>1388.3</v>
      </c>
      <c r="D16" s="285">
        <v>1423.7</v>
      </c>
      <c r="E16" s="285">
        <v>1402.4</v>
      </c>
      <c r="F16" s="285">
        <v>1657</v>
      </c>
      <c r="G16" s="285">
        <v>2250.9</v>
      </c>
      <c r="H16" s="285">
        <v>2435.5</v>
      </c>
      <c r="I16" s="296">
        <v>2951.7</v>
      </c>
      <c r="J16" s="285">
        <v>4127.6000000000004</v>
      </c>
      <c r="K16" s="296">
        <v>5612.3</v>
      </c>
      <c r="L16" s="285">
        <v>6599.5</v>
      </c>
      <c r="M16" s="190">
        <v>7914.6</v>
      </c>
      <c r="N16" s="191">
        <v>9561.2000000000007</v>
      </c>
      <c r="O16" s="190">
        <v>11325.6</v>
      </c>
      <c r="P16" s="190">
        <v>10059.200000000001</v>
      </c>
      <c r="Q16" s="192">
        <v>13962.5</v>
      </c>
      <c r="R16" s="297">
        <v>17434.8</v>
      </c>
      <c r="S16" s="194">
        <v>18184.099999999999</v>
      </c>
      <c r="T16" s="195">
        <v>19499.900000000001</v>
      </c>
      <c r="U16" s="194">
        <v>19592.400000000001</v>
      </c>
      <c r="V16" s="194">
        <v>16795.599999999999</v>
      </c>
      <c r="W16" s="192">
        <v>15879.3</v>
      </c>
      <c r="X16" s="192">
        <v>18437.900000000001</v>
      </c>
      <c r="Y16" s="192">
        <v>21357.5</v>
      </c>
      <c r="Z16" s="192">
        <v>20784.099999999999</v>
      </c>
      <c r="AA16" s="192">
        <v>20659.599999999999</v>
      </c>
      <c r="AB16" s="192">
        <v>26794.1</v>
      </c>
      <c r="AC16" s="192">
        <v>27065.1</v>
      </c>
      <c r="AD16" s="274">
        <v>25569.412100000001</v>
      </c>
    </row>
    <row r="17" spans="1:30" ht="14.25">
      <c r="A17" s="365"/>
      <c r="B17" s="206" t="s">
        <v>104</v>
      </c>
      <c r="C17" s="164">
        <v>254.41</v>
      </c>
      <c r="D17" s="164">
        <v>286.2</v>
      </c>
      <c r="E17" s="164">
        <v>229.49</v>
      </c>
      <c r="F17" s="164">
        <v>268.45999999999998</v>
      </c>
      <c r="G17" s="164">
        <v>467.39</v>
      </c>
      <c r="H17" s="164">
        <v>457.43</v>
      </c>
      <c r="I17" s="289">
        <v>492.71</v>
      </c>
      <c r="J17" s="164">
        <v>727.63</v>
      </c>
      <c r="K17" s="289">
        <v>1172.67</v>
      </c>
      <c r="L17" s="164">
        <v>1477.14</v>
      </c>
      <c r="M17" s="164">
        <v>1871.2857000000001</v>
      </c>
      <c r="N17" s="290">
        <v>2430.8544000000002</v>
      </c>
      <c r="O17" s="164">
        <v>3623.9471000000003</v>
      </c>
      <c r="P17" s="164">
        <v>2898.0419000000002</v>
      </c>
      <c r="Q17" s="248">
        <v>4338.4992000000002</v>
      </c>
      <c r="R17" s="291">
        <v>6042.69</v>
      </c>
      <c r="S17" s="249">
        <v>6349.3418000000001</v>
      </c>
      <c r="T17" s="255">
        <v>6580.8083999999999</v>
      </c>
      <c r="U17" s="249">
        <v>6469.3989000000001</v>
      </c>
      <c r="V17" s="249">
        <v>4720.5716999999995</v>
      </c>
      <c r="W17" s="248">
        <v>4410.5491999999995</v>
      </c>
      <c r="X17" s="248">
        <v>5796.3843000000006</v>
      </c>
      <c r="Y17" s="248">
        <v>7017.4409999999998</v>
      </c>
      <c r="Z17" s="248">
        <v>7299.5234</v>
      </c>
      <c r="AA17" s="248">
        <v>6869.0749999999998</v>
      </c>
      <c r="AB17" s="248">
        <v>9766.31</v>
      </c>
      <c r="AC17" s="248">
        <v>10891.48</v>
      </c>
      <c r="AD17" s="275">
        <v>10854.1</v>
      </c>
    </row>
    <row r="18" spans="1:30" ht="14.25">
      <c r="A18" s="365"/>
      <c r="B18" s="206" t="s">
        <v>105</v>
      </c>
      <c r="C18" s="164">
        <v>56.72</v>
      </c>
      <c r="D18" s="164">
        <v>43.04</v>
      </c>
      <c r="E18" s="164">
        <v>37.880000000000003</v>
      </c>
      <c r="F18" s="164">
        <v>36.19</v>
      </c>
      <c r="G18" s="164">
        <v>47.58</v>
      </c>
      <c r="H18" s="164">
        <v>49.76</v>
      </c>
      <c r="I18" s="289">
        <v>52.38</v>
      </c>
      <c r="J18" s="164">
        <v>59.6</v>
      </c>
      <c r="K18" s="289">
        <v>91.54</v>
      </c>
      <c r="L18" s="164">
        <v>93.88</v>
      </c>
      <c r="M18" s="164">
        <v>99.942700000000002</v>
      </c>
      <c r="N18" s="290">
        <v>114.9962</v>
      </c>
      <c r="O18" s="164">
        <v>140.51179999999999</v>
      </c>
      <c r="P18" s="164">
        <v>148.27190000000002</v>
      </c>
      <c r="Q18" s="248">
        <v>215.7029</v>
      </c>
      <c r="R18" s="291">
        <v>287.74</v>
      </c>
      <c r="S18" s="249">
        <v>352.59839999999997</v>
      </c>
      <c r="T18" s="255">
        <v>417.01169999999996</v>
      </c>
      <c r="U18" s="255">
        <v>468.26870000000002</v>
      </c>
      <c r="V18" s="255">
        <v>505.00980000000004</v>
      </c>
      <c r="W18" s="156">
        <v>491.56370000000004</v>
      </c>
      <c r="X18" s="156">
        <v>543.14260000000002</v>
      </c>
      <c r="Y18" s="156">
        <v>648.00879999999995</v>
      </c>
      <c r="Z18" s="156">
        <v>807.35300000000007</v>
      </c>
      <c r="AA18" s="156">
        <v>982.54309999999998</v>
      </c>
      <c r="AB18" s="156">
        <v>1228.3699999999999</v>
      </c>
      <c r="AC18" s="156">
        <v>1311.45</v>
      </c>
      <c r="AD18" s="276">
        <v>1290.4000000000001</v>
      </c>
    </row>
    <row r="19" spans="1:30" ht="14.25">
      <c r="A19" s="365"/>
      <c r="B19" s="206" t="s">
        <v>106</v>
      </c>
      <c r="C19" s="164">
        <v>4.97</v>
      </c>
      <c r="D19" s="164">
        <v>3.2</v>
      </c>
      <c r="E19" s="164">
        <v>1.79</v>
      </c>
      <c r="F19" s="164">
        <v>2.08</v>
      </c>
      <c r="G19" s="164">
        <v>3.64</v>
      </c>
      <c r="H19" s="164">
        <v>4.12</v>
      </c>
      <c r="I19" s="289">
        <v>3.87</v>
      </c>
      <c r="J19" s="164">
        <v>4.9000000000000004</v>
      </c>
      <c r="K19" s="289">
        <v>5.48</v>
      </c>
      <c r="L19" s="164">
        <v>7.83</v>
      </c>
      <c r="M19" s="164">
        <v>10.406199999999998</v>
      </c>
      <c r="N19" s="290">
        <v>14.011400000000002</v>
      </c>
      <c r="O19" s="164">
        <v>19.200499999999998</v>
      </c>
      <c r="P19" s="164">
        <v>19.5365</v>
      </c>
      <c r="Q19" s="248">
        <v>24.281700000000001</v>
      </c>
      <c r="R19" s="291">
        <v>36.85</v>
      </c>
      <c r="S19" s="249">
        <v>44.028700000000001</v>
      </c>
      <c r="T19" s="255">
        <v>45.094300000000004</v>
      </c>
      <c r="U19" s="255">
        <v>52.221899999999998</v>
      </c>
      <c r="V19" s="255">
        <v>57.744199999999999</v>
      </c>
      <c r="W19" s="156">
        <v>60.959899999999998</v>
      </c>
      <c r="X19" s="156">
        <v>70.281999999999996</v>
      </c>
      <c r="Y19" s="156">
        <v>76.649600000000007</v>
      </c>
      <c r="Z19" s="156">
        <v>76.60560000000001</v>
      </c>
      <c r="AA19" s="156">
        <v>62.037700000000001</v>
      </c>
      <c r="AB19" s="156">
        <v>76.260000000000005</v>
      </c>
      <c r="AC19" s="156">
        <v>70.260000000000005</v>
      </c>
      <c r="AD19" s="276">
        <v>79</v>
      </c>
    </row>
    <row r="20" spans="1:30" ht="14.25">
      <c r="A20" s="365"/>
      <c r="B20" s="206" t="s">
        <v>107</v>
      </c>
      <c r="C20" s="164">
        <v>106.98</v>
      </c>
      <c r="D20" s="164">
        <v>120.06</v>
      </c>
      <c r="E20" s="164">
        <v>107.15</v>
      </c>
      <c r="F20" s="164">
        <v>127.4</v>
      </c>
      <c r="G20" s="164">
        <v>200.03</v>
      </c>
      <c r="H20" s="164">
        <v>221.27</v>
      </c>
      <c r="I20" s="289">
        <v>227.36</v>
      </c>
      <c r="J20" s="164">
        <v>341.24</v>
      </c>
      <c r="K20" s="289">
        <v>553.58000000000004</v>
      </c>
      <c r="L20" s="164">
        <v>702.26</v>
      </c>
      <c r="M20" s="164">
        <v>831.56649999999991</v>
      </c>
      <c r="N20" s="290">
        <v>1179.1023</v>
      </c>
      <c r="O20" s="164">
        <v>1666.9512999999999</v>
      </c>
      <c r="P20" s="164">
        <v>1413.4669000000001</v>
      </c>
      <c r="Q20" s="248">
        <v>2121.1124</v>
      </c>
      <c r="R20" s="291">
        <v>2849.23</v>
      </c>
      <c r="S20" s="249">
        <v>2696.5952000000002</v>
      </c>
      <c r="T20" s="255">
        <v>2863.7073999999998</v>
      </c>
      <c r="U20" s="255">
        <v>2696.4204</v>
      </c>
      <c r="V20" s="255">
        <v>2097.0988000000002</v>
      </c>
      <c r="W20" s="156">
        <v>2025.4470999999999</v>
      </c>
      <c r="X20" s="156">
        <v>2610.0005000000001</v>
      </c>
      <c r="Y20" s="156">
        <v>2721.4365000000003</v>
      </c>
      <c r="Z20" s="156">
        <v>2849.4070000000002</v>
      </c>
      <c r="AA20" s="156">
        <v>3017.2558000000004</v>
      </c>
      <c r="AB20" s="156">
        <v>4262.6099999999997</v>
      </c>
      <c r="AC20" s="156">
        <v>4023.85</v>
      </c>
      <c r="AD20" s="276">
        <v>4191.6000000000004</v>
      </c>
    </row>
    <row r="21" spans="1:30" ht="14.25">
      <c r="A21" s="365"/>
      <c r="B21" s="206" t="s">
        <v>108</v>
      </c>
      <c r="C21" s="164">
        <v>68.77</v>
      </c>
      <c r="D21" s="164">
        <v>103.06</v>
      </c>
      <c r="E21" s="164">
        <v>67.760000000000005</v>
      </c>
      <c r="F21" s="164">
        <v>89.12</v>
      </c>
      <c r="G21" s="164">
        <v>206.37</v>
      </c>
      <c r="H21" s="164">
        <v>174.66</v>
      </c>
      <c r="I21" s="289">
        <v>192.85</v>
      </c>
      <c r="J21" s="164">
        <v>291.89</v>
      </c>
      <c r="K21" s="289">
        <v>479.93</v>
      </c>
      <c r="L21" s="164">
        <v>639.47</v>
      </c>
      <c r="M21" s="164">
        <v>890.0059</v>
      </c>
      <c r="N21" s="290">
        <v>1049.3009</v>
      </c>
      <c r="O21" s="164">
        <v>1692.4198999999999</v>
      </c>
      <c r="P21" s="164">
        <v>1240.376</v>
      </c>
      <c r="Q21" s="248">
        <v>1889.999</v>
      </c>
      <c r="R21" s="291">
        <v>2757.76</v>
      </c>
      <c r="S21" s="249">
        <v>3130.8490999999999</v>
      </c>
      <c r="T21" s="255">
        <v>3151.6015000000002</v>
      </c>
      <c r="U21" s="255">
        <v>3167.5573999999997</v>
      </c>
      <c r="V21" s="255">
        <v>1985.8903</v>
      </c>
      <c r="W21" s="156">
        <v>1765.2562</v>
      </c>
      <c r="X21" s="156">
        <v>2496.1749</v>
      </c>
      <c r="Y21" s="156">
        <v>3493.5616999999997</v>
      </c>
      <c r="Z21" s="156">
        <v>3472.3326000000002</v>
      </c>
      <c r="AA21" s="156">
        <v>2700.6903000000002</v>
      </c>
      <c r="AB21" s="156">
        <v>4053.29</v>
      </c>
      <c r="AC21" s="156">
        <v>5356.66</v>
      </c>
      <c r="AD21" s="276">
        <v>5156.6000000000004</v>
      </c>
    </row>
    <row r="22" spans="1:30" ht="14.25">
      <c r="A22" s="365"/>
      <c r="B22" s="206" t="s">
        <v>109</v>
      </c>
      <c r="C22" s="164">
        <v>16.97</v>
      </c>
      <c r="D22" s="164">
        <v>16.84</v>
      </c>
      <c r="E22" s="164">
        <v>14.91</v>
      </c>
      <c r="F22" s="164">
        <v>13.67</v>
      </c>
      <c r="G22" s="164">
        <v>9.77</v>
      </c>
      <c r="H22" s="164">
        <v>7.63</v>
      </c>
      <c r="I22" s="289">
        <v>16.25</v>
      </c>
      <c r="J22" s="164">
        <v>30</v>
      </c>
      <c r="K22" s="289">
        <v>42.14</v>
      </c>
      <c r="L22" s="164">
        <v>33.700000000000003</v>
      </c>
      <c r="M22" s="164">
        <v>39.364400000000003</v>
      </c>
      <c r="N22" s="290">
        <v>73.443699999999993</v>
      </c>
      <c r="O22" s="164">
        <v>104.86360000000001</v>
      </c>
      <c r="P22" s="164">
        <v>76.390699999999995</v>
      </c>
      <c r="Q22" s="248">
        <v>87.403199999999998</v>
      </c>
      <c r="R22" s="291">
        <v>111.12</v>
      </c>
      <c r="S22" s="249">
        <v>125.27040000000001</v>
      </c>
      <c r="T22" s="255">
        <v>103.3935</v>
      </c>
      <c r="U22" s="255">
        <v>84.930400000000006</v>
      </c>
      <c r="V22" s="255">
        <v>74.828500000000005</v>
      </c>
      <c r="W22" s="156">
        <v>67.322299999999998</v>
      </c>
      <c r="X22" s="156">
        <v>76.784300000000002</v>
      </c>
      <c r="Y22" s="156">
        <v>77.784399999999991</v>
      </c>
      <c r="Z22" s="156">
        <v>93.825100000000006</v>
      </c>
      <c r="AA22" s="156">
        <v>106.54809999999999</v>
      </c>
      <c r="AB22" s="156">
        <v>145.78</v>
      </c>
      <c r="AC22" s="156">
        <v>129.25</v>
      </c>
      <c r="AD22" s="276">
        <v>136.4</v>
      </c>
    </row>
    <row r="23" spans="1:30" ht="14.25">
      <c r="A23" s="365"/>
      <c r="B23" s="206" t="s">
        <v>110</v>
      </c>
      <c r="C23" s="164">
        <v>1133.92</v>
      </c>
      <c r="D23" s="164">
        <v>1137.5</v>
      </c>
      <c r="E23" s="164">
        <v>1172.8800000000001</v>
      </c>
      <c r="F23" s="164">
        <v>1388.53</v>
      </c>
      <c r="G23" s="164">
        <v>1783.55</v>
      </c>
      <c r="H23" s="164">
        <v>1978.1</v>
      </c>
      <c r="I23" s="289">
        <v>2458.9899999999998</v>
      </c>
      <c r="J23" s="164">
        <v>3399.96</v>
      </c>
      <c r="K23" s="289">
        <v>4439.62</v>
      </c>
      <c r="L23" s="164">
        <v>5122.3900000000003</v>
      </c>
      <c r="M23" s="164">
        <v>6043.3230000000003</v>
      </c>
      <c r="N23" s="290">
        <v>7128.6481999999996</v>
      </c>
      <c r="O23" s="164">
        <v>7701.6744999999992</v>
      </c>
      <c r="P23" s="164">
        <v>7161.19</v>
      </c>
      <c r="Q23" s="248">
        <v>9623.9408000000003</v>
      </c>
      <c r="R23" s="291">
        <v>11392.15</v>
      </c>
      <c r="S23" s="249">
        <v>11834.708200000001</v>
      </c>
      <c r="T23" s="255">
        <v>12919.086299999999</v>
      </c>
      <c r="U23" s="249">
        <v>13122.9476</v>
      </c>
      <c r="V23" s="249">
        <v>12075.0733</v>
      </c>
      <c r="W23" s="248">
        <v>11468.713</v>
      </c>
      <c r="X23" s="248">
        <v>12641.545099999999</v>
      </c>
      <c r="Y23" s="248">
        <v>14339.897800000001</v>
      </c>
      <c r="Z23" s="248">
        <v>13484.5664</v>
      </c>
      <c r="AA23" s="248">
        <v>13790.538999999999</v>
      </c>
      <c r="AB23" s="248">
        <v>17105.12</v>
      </c>
      <c r="AC23" s="248">
        <v>16204.26</v>
      </c>
      <c r="AD23" s="275">
        <v>14713.9</v>
      </c>
    </row>
    <row r="24" spans="1:30" ht="14.25">
      <c r="A24" s="365"/>
      <c r="B24" s="206" t="s">
        <v>111</v>
      </c>
      <c r="C24" s="164">
        <v>181.06</v>
      </c>
      <c r="D24" s="164">
        <v>192.97</v>
      </c>
      <c r="E24" s="164">
        <v>201.58</v>
      </c>
      <c r="F24" s="164">
        <v>240.3</v>
      </c>
      <c r="G24" s="164">
        <v>302.13</v>
      </c>
      <c r="H24" s="164">
        <v>321.04000000000002</v>
      </c>
      <c r="I24" s="289">
        <v>390.36</v>
      </c>
      <c r="J24" s="164">
        <v>489.75</v>
      </c>
      <c r="K24" s="289">
        <v>654.73</v>
      </c>
      <c r="L24" s="164">
        <v>777.34</v>
      </c>
      <c r="M24" s="164">
        <v>870.46839999999997</v>
      </c>
      <c r="N24" s="290">
        <v>1075.5402000000001</v>
      </c>
      <c r="O24" s="164">
        <v>1191.8783000000001</v>
      </c>
      <c r="P24" s="164">
        <v>1120.9004</v>
      </c>
      <c r="Q24" s="248">
        <v>1496.9976999999999</v>
      </c>
      <c r="R24" s="291">
        <v>1811.06</v>
      </c>
      <c r="S24" s="249">
        <v>1792.8680999999999</v>
      </c>
      <c r="T24" s="255">
        <v>1903.0445999999999</v>
      </c>
      <c r="U24" s="255">
        <v>1932.5567999999998</v>
      </c>
      <c r="V24" s="255">
        <v>1712.6582000000001</v>
      </c>
      <c r="W24" s="156">
        <v>1641.1652999999999</v>
      </c>
      <c r="X24" s="156">
        <v>1937.3146999999999</v>
      </c>
      <c r="Y24" s="156">
        <v>2236.3611000000001</v>
      </c>
      <c r="Z24" s="156">
        <v>2187.3298</v>
      </c>
      <c r="AA24" s="156">
        <v>2134.6385999999998</v>
      </c>
      <c r="AB24" s="156">
        <v>2640.78</v>
      </c>
      <c r="AC24" s="156">
        <v>2663.13</v>
      </c>
      <c r="AD24" s="276">
        <v>2389.8000000000002</v>
      </c>
    </row>
    <row r="25" spans="1:30" ht="14.25">
      <c r="A25" s="365"/>
      <c r="B25" s="206" t="s">
        <v>112</v>
      </c>
      <c r="C25" s="164">
        <v>313.91000000000003</v>
      </c>
      <c r="D25" s="164">
        <v>322.2</v>
      </c>
      <c r="E25" s="164">
        <v>310.75</v>
      </c>
      <c r="F25" s="164">
        <v>343.17</v>
      </c>
      <c r="G25" s="164">
        <v>418.07</v>
      </c>
      <c r="H25" s="164">
        <v>419.38</v>
      </c>
      <c r="I25" s="289">
        <v>484.89</v>
      </c>
      <c r="J25" s="164">
        <v>639.02</v>
      </c>
      <c r="K25" s="289">
        <v>739.86</v>
      </c>
      <c r="L25" s="164">
        <v>811.57</v>
      </c>
      <c r="M25" s="164">
        <v>869.23800000000006</v>
      </c>
      <c r="N25" s="290">
        <v>1028.7726</v>
      </c>
      <c r="O25" s="164">
        <v>1071.6491000000001</v>
      </c>
      <c r="P25" s="164">
        <v>1077.3908999999999</v>
      </c>
      <c r="Q25" s="156">
        <v>1312.7815000000001</v>
      </c>
      <c r="R25" s="159">
        <v>1503.04</v>
      </c>
      <c r="S25" s="255">
        <v>1459.5255</v>
      </c>
      <c r="T25" s="255">
        <v>1478.7207000000001</v>
      </c>
      <c r="U25" s="255">
        <v>1723.6910999999998</v>
      </c>
      <c r="V25" s="255">
        <v>1330.1103000000001</v>
      </c>
      <c r="W25" s="156">
        <v>1219.1997999999999</v>
      </c>
      <c r="X25" s="156">
        <v>1351.4726999999998</v>
      </c>
      <c r="Y25" s="156">
        <v>1513.5069000000001</v>
      </c>
      <c r="Z25" s="156">
        <v>1400.4223000000002</v>
      </c>
      <c r="AA25" s="156">
        <v>1687.5739000000001</v>
      </c>
      <c r="AB25" s="156">
        <v>2108.2800000000002</v>
      </c>
      <c r="AC25" s="156">
        <v>1977.64</v>
      </c>
      <c r="AD25" s="276">
        <v>1684</v>
      </c>
    </row>
    <row r="26" spans="1:30" ht="14.25">
      <c r="A26" s="365"/>
      <c r="B26" s="206" t="s">
        <v>113</v>
      </c>
      <c r="C26" s="164">
        <v>547.63</v>
      </c>
      <c r="D26" s="164">
        <v>527.74</v>
      </c>
      <c r="E26" s="164">
        <v>568.45000000000005</v>
      </c>
      <c r="F26" s="164">
        <v>694.53</v>
      </c>
      <c r="G26" s="164">
        <v>919.31</v>
      </c>
      <c r="H26" s="164">
        <v>1070.1500000000001</v>
      </c>
      <c r="I26" s="289">
        <v>1370.1</v>
      </c>
      <c r="J26" s="164">
        <v>1928.26</v>
      </c>
      <c r="K26" s="289">
        <v>2528.3000000000002</v>
      </c>
      <c r="L26" s="164">
        <v>2904.78</v>
      </c>
      <c r="M26" s="164">
        <v>3570.2075</v>
      </c>
      <c r="N26" s="290">
        <v>4124.5914000000002</v>
      </c>
      <c r="O26" s="164">
        <v>4417.6478000000006</v>
      </c>
      <c r="P26" s="164">
        <v>4077.9684000000002</v>
      </c>
      <c r="Q26" s="248">
        <v>5494.2065000000002</v>
      </c>
      <c r="R26" s="291">
        <v>6305.7</v>
      </c>
      <c r="S26" s="249">
        <v>6529.4068000000007</v>
      </c>
      <c r="T26" s="255">
        <v>7101.4119999999994</v>
      </c>
      <c r="U26" s="255">
        <v>7241.9741000000004</v>
      </c>
      <c r="V26" s="255">
        <v>6824.1806000000006</v>
      </c>
      <c r="W26" s="156">
        <v>6578.2545999999993</v>
      </c>
      <c r="X26" s="156">
        <v>7348.6504000000004</v>
      </c>
      <c r="Y26" s="156">
        <v>8396.5645999999997</v>
      </c>
      <c r="Z26" s="156">
        <v>7866.3818999999994</v>
      </c>
      <c r="AA26" s="156">
        <v>8285.369200000001</v>
      </c>
      <c r="AB26" s="156">
        <v>10057.969999999999</v>
      </c>
      <c r="AC26" s="156">
        <v>9380.75</v>
      </c>
      <c r="AD26" s="276">
        <v>8306.7999999999993</v>
      </c>
    </row>
    <row r="27" spans="1:30" ht="14.25">
      <c r="A27" s="365"/>
      <c r="B27" s="206" t="s">
        <v>114</v>
      </c>
      <c r="C27" s="164">
        <v>84.86</v>
      </c>
      <c r="D27" s="164">
        <v>85.5</v>
      </c>
      <c r="E27" s="164">
        <v>84.56</v>
      </c>
      <c r="F27" s="164">
        <v>97.01</v>
      </c>
      <c r="G27" s="164">
        <v>127.51</v>
      </c>
      <c r="H27" s="164">
        <v>150.76</v>
      </c>
      <c r="I27" s="289">
        <v>198.01</v>
      </c>
      <c r="J27" s="164">
        <v>330.11</v>
      </c>
      <c r="K27" s="289">
        <v>501.43</v>
      </c>
      <c r="L27" s="164">
        <v>608.62</v>
      </c>
      <c r="M27" s="164">
        <v>713.10509999999999</v>
      </c>
      <c r="N27" s="290">
        <v>875.09749999999997</v>
      </c>
      <c r="O27" s="164">
        <v>976.41210000000001</v>
      </c>
      <c r="P27" s="164">
        <v>851.86070000000007</v>
      </c>
      <c r="Q27" s="248">
        <v>1135.6049</v>
      </c>
      <c r="R27" s="291">
        <v>1277.22</v>
      </c>
      <c r="S27" s="249">
        <v>1365.1876000000002</v>
      </c>
      <c r="T27" s="255">
        <v>1388.5454</v>
      </c>
      <c r="U27" s="255">
        <v>1397.0839999999998</v>
      </c>
      <c r="V27" s="255">
        <v>1346.925</v>
      </c>
      <c r="W27" s="156">
        <v>1261.4124000000002</v>
      </c>
      <c r="X27" s="156">
        <v>1343.3187</v>
      </c>
      <c r="Y27" s="156">
        <v>1437.3967000000002</v>
      </c>
      <c r="Z27" s="156">
        <v>1442.1238000000001</v>
      </c>
      <c r="AA27" s="156">
        <v>1459.7260999999999</v>
      </c>
      <c r="AB27" s="156">
        <v>1693.97</v>
      </c>
      <c r="AC27" s="156">
        <v>1338.39</v>
      </c>
      <c r="AD27" s="276">
        <v>1305.2</v>
      </c>
    </row>
    <row r="28" spans="1:30" ht="14.25">
      <c r="A28" s="366"/>
      <c r="B28" s="292" t="s">
        <v>115</v>
      </c>
      <c r="C28" s="175">
        <v>6.46</v>
      </c>
      <c r="D28" s="175">
        <v>9.09</v>
      </c>
      <c r="E28" s="175">
        <v>7.54</v>
      </c>
      <c r="F28" s="175">
        <v>13.52</v>
      </c>
      <c r="G28" s="175">
        <v>16.53</v>
      </c>
      <c r="H28" s="175">
        <v>16.760000000000002</v>
      </c>
      <c r="I28" s="293">
        <v>15.64</v>
      </c>
      <c r="J28" s="294">
        <v>12.82</v>
      </c>
      <c r="K28" s="175">
        <v>15.29</v>
      </c>
      <c r="L28" s="175">
        <v>20.079999999999998</v>
      </c>
      <c r="M28" s="175">
        <v>20.304000000000002</v>
      </c>
      <c r="N28" s="294">
        <v>24.6465</v>
      </c>
      <c r="O28" s="175">
        <v>44.087200000000003</v>
      </c>
      <c r="P28" s="175">
        <v>33.069699999999997</v>
      </c>
      <c r="Q28" s="200">
        <v>184.3502</v>
      </c>
      <c r="R28" s="295">
        <v>495.13</v>
      </c>
      <c r="S28" s="201">
        <v>687.72020000000009</v>
      </c>
      <c r="T28" s="188">
        <v>1047.3635999999999</v>
      </c>
      <c r="U28" s="188">
        <v>827.64160000000004</v>
      </c>
      <c r="V28" s="188">
        <v>861.19920000000002</v>
      </c>
      <c r="W28" s="179">
        <v>768.68100000000004</v>
      </c>
      <c r="X28" s="179">
        <v>660.78859999999997</v>
      </c>
      <c r="Y28" s="179">
        <v>756.06860000000006</v>
      </c>
      <c r="Z28" s="179">
        <v>588.30859999999996</v>
      </c>
      <c r="AA28" s="179">
        <v>223.2312</v>
      </c>
      <c r="AB28" s="179">
        <v>604.13</v>
      </c>
      <c r="AC28" s="179">
        <v>844.36</v>
      </c>
      <c r="AD28" s="277">
        <v>1028.0999999999999</v>
      </c>
    </row>
    <row r="29" spans="1:30">
      <c r="A29" s="113" t="s">
        <v>101</v>
      </c>
      <c r="B29" s="113"/>
      <c r="C29" s="113"/>
      <c r="D29" s="113"/>
      <c r="E29" s="113"/>
      <c r="F29" s="113"/>
      <c r="G29" s="113"/>
      <c r="H29" s="113"/>
      <c r="I29" s="113"/>
      <c r="J29" s="113"/>
      <c r="K29" s="113"/>
      <c r="L29" s="113"/>
      <c r="M29" s="113"/>
      <c r="N29" s="113"/>
      <c r="O29" s="113"/>
      <c r="P29" s="113"/>
      <c r="Q29" s="113"/>
      <c r="R29" s="113"/>
      <c r="S29" s="113"/>
      <c r="T29" s="113"/>
      <c r="U29" s="113"/>
      <c r="V29" s="113"/>
      <c r="W29" s="113"/>
      <c r="X29" s="113"/>
      <c r="Y29" s="113"/>
      <c r="Z29" s="113"/>
      <c r="AA29" s="113"/>
      <c r="AB29" s="113"/>
      <c r="AC29" s="113"/>
      <c r="AD29" s="113"/>
    </row>
  </sheetData>
  <mergeCells count="3">
    <mergeCell ref="A2:B2"/>
    <mergeCell ref="A3:A15"/>
    <mergeCell ref="A16:A28"/>
  </mergeCells>
  <phoneticPr fontId="3"/>
  <pageMargins left="0.7" right="0.7" top="0.75" bottom="0.75" header="0.3" footer="0.3"/>
  <pageSetup paperSize="9" scale="9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showGridLines="0" zoomScaleNormal="100" zoomScaleSheetLayoutView="100" workbookViewId="0"/>
  </sheetViews>
  <sheetFormatPr defaultColWidth="8.875" defaultRowHeight="13.5"/>
  <cols>
    <col min="1" max="1" width="23.5" style="233" customWidth="1"/>
    <col min="2" max="2" width="22.625" style="233" customWidth="1"/>
    <col min="3" max="23" width="8.875" style="233"/>
    <col min="24" max="24" width="9.375" style="233" bestFit="1" customWidth="1"/>
    <col min="25" max="25" width="8.875" style="233"/>
    <col min="26" max="29" width="8.875" style="116"/>
    <col min="30" max="16384" width="8.875" style="233"/>
  </cols>
  <sheetData>
    <row r="1" spans="1:30">
      <c r="A1" s="229" t="s">
        <v>50</v>
      </c>
      <c r="B1" s="229"/>
      <c r="C1" s="229"/>
      <c r="D1" s="229"/>
      <c r="E1" s="229"/>
      <c r="F1" s="229"/>
      <c r="G1" s="229"/>
      <c r="H1" s="229"/>
      <c r="I1" s="229"/>
      <c r="J1" s="229"/>
      <c r="K1" s="229"/>
      <c r="L1" s="229"/>
      <c r="M1" s="229"/>
      <c r="N1" s="229"/>
      <c r="O1" s="229"/>
      <c r="P1" s="229"/>
      <c r="Q1" s="229"/>
      <c r="R1" s="229"/>
      <c r="S1" s="229"/>
      <c r="W1" s="229"/>
      <c r="X1" s="229"/>
      <c r="Y1" s="229"/>
      <c r="Z1" s="113"/>
      <c r="AA1" s="113"/>
      <c r="AB1" s="113"/>
      <c r="AC1" s="113"/>
      <c r="AD1" s="229"/>
    </row>
    <row r="2" spans="1:30" ht="14.25">
      <c r="A2" s="298"/>
      <c r="B2" s="299"/>
      <c r="C2" s="271">
        <v>1996</v>
      </c>
      <c r="D2" s="271">
        <v>1997</v>
      </c>
      <c r="E2" s="271">
        <v>1998</v>
      </c>
      <c r="F2" s="271">
        <v>1999</v>
      </c>
      <c r="G2" s="271">
        <v>2000</v>
      </c>
      <c r="H2" s="300">
        <v>2001</v>
      </c>
      <c r="I2" s="300">
        <v>2002</v>
      </c>
      <c r="J2" s="271">
        <v>2003</v>
      </c>
      <c r="K2" s="271">
        <v>2004</v>
      </c>
      <c r="L2" s="271">
        <v>2005</v>
      </c>
      <c r="M2" s="236">
        <v>2006</v>
      </c>
      <c r="N2" s="237">
        <v>2007</v>
      </c>
      <c r="O2" s="272">
        <v>2008</v>
      </c>
      <c r="P2" s="272">
        <v>2009</v>
      </c>
      <c r="Q2" s="124">
        <v>2010</v>
      </c>
      <c r="R2" s="237">
        <v>2011</v>
      </c>
      <c r="S2" s="124">
        <v>2012</v>
      </c>
      <c r="T2" s="125">
        <v>2013</v>
      </c>
      <c r="U2" s="124">
        <v>2014</v>
      </c>
      <c r="V2" s="124">
        <v>2015</v>
      </c>
      <c r="W2" s="124">
        <v>2016</v>
      </c>
      <c r="X2" s="124">
        <v>2017</v>
      </c>
      <c r="Y2" s="124">
        <v>2018</v>
      </c>
      <c r="Z2" s="124">
        <v>2019</v>
      </c>
      <c r="AA2" s="124">
        <v>2020</v>
      </c>
      <c r="AB2" s="301">
        <v>2021</v>
      </c>
      <c r="AC2" s="301">
        <v>2022</v>
      </c>
      <c r="AD2" s="302">
        <v>2023</v>
      </c>
    </row>
    <row r="3" spans="1:30" ht="14.25">
      <c r="A3" s="303" t="s">
        <v>51</v>
      </c>
      <c r="B3" s="304" t="s">
        <v>52</v>
      </c>
      <c r="C3" s="305">
        <v>8.3141999999999996</v>
      </c>
      <c r="D3" s="305">
        <v>8.2897999999999996</v>
      </c>
      <c r="E3" s="305">
        <v>8.2790999999999997</v>
      </c>
      <c r="F3" s="305">
        <v>8.2782999999999998</v>
      </c>
      <c r="G3" s="305">
        <v>8.2783999999999995</v>
      </c>
      <c r="H3" s="306">
        <v>8.277000000000001</v>
      </c>
      <c r="I3" s="306">
        <v>8.277000000000001</v>
      </c>
      <c r="J3" s="305">
        <v>8.277000000000001</v>
      </c>
      <c r="K3" s="305">
        <v>8.2767999999999997</v>
      </c>
      <c r="L3" s="305">
        <v>8.1916999999999991</v>
      </c>
      <c r="M3" s="305">
        <v>7.9717999999999991</v>
      </c>
      <c r="N3" s="307">
        <v>7.6040000000000001</v>
      </c>
      <c r="O3" s="306">
        <v>6.9451000000000001</v>
      </c>
      <c r="P3" s="306">
        <v>6.8310000000000004</v>
      </c>
      <c r="Q3" s="308">
        <v>6.7695000000000007</v>
      </c>
      <c r="R3" s="307">
        <v>6.4588000000000001</v>
      </c>
      <c r="S3" s="308">
        <v>6.3125</v>
      </c>
      <c r="T3" s="309">
        <v>6.1932000000000009</v>
      </c>
      <c r="U3" s="308">
        <v>6.1427999999999994</v>
      </c>
      <c r="V3" s="308">
        <v>6.2284000000000006</v>
      </c>
      <c r="W3" s="308">
        <v>6.6423000000000005</v>
      </c>
      <c r="X3" s="308">
        <v>6.7517999999999994</v>
      </c>
      <c r="Y3" s="308">
        <v>6.6173999999999999</v>
      </c>
      <c r="Z3" s="308">
        <v>6.8985000000000003</v>
      </c>
      <c r="AA3" s="308">
        <v>6.8975999999999997</v>
      </c>
      <c r="AB3" s="310">
        <v>6.4514999999999993</v>
      </c>
      <c r="AC3" s="310">
        <v>6.7260999999999997</v>
      </c>
      <c r="AD3" s="311">
        <v>7.0467000000000004</v>
      </c>
    </row>
    <row r="4" spans="1:30" ht="14.25">
      <c r="A4" s="312" t="s">
        <v>53</v>
      </c>
      <c r="B4" s="313" t="s">
        <v>12</v>
      </c>
      <c r="C4" s="314">
        <v>1050.29</v>
      </c>
      <c r="D4" s="314">
        <v>1398.9</v>
      </c>
      <c r="E4" s="314">
        <v>1449.59</v>
      </c>
      <c r="F4" s="314">
        <v>1546.75</v>
      </c>
      <c r="G4" s="314">
        <v>1655.74</v>
      </c>
      <c r="H4" s="315">
        <v>2121.65</v>
      </c>
      <c r="I4" s="315">
        <v>2864.07</v>
      </c>
      <c r="J4" s="314">
        <v>4032.51</v>
      </c>
      <c r="K4" s="314">
        <v>6099.32</v>
      </c>
      <c r="L4" s="314">
        <v>8188.72</v>
      </c>
      <c r="M4" s="316">
        <v>10663.44</v>
      </c>
      <c r="N4" s="317">
        <v>15282.49</v>
      </c>
      <c r="O4" s="318">
        <v>19460.3</v>
      </c>
      <c r="P4" s="318">
        <v>23991.52</v>
      </c>
      <c r="Q4" s="319">
        <v>28473.38</v>
      </c>
      <c r="R4" s="317">
        <v>31811.48</v>
      </c>
      <c r="S4" s="319">
        <v>33115.89</v>
      </c>
      <c r="T4" s="320">
        <v>38213.15</v>
      </c>
      <c r="U4" s="319">
        <v>38430.18</v>
      </c>
      <c r="V4" s="319">
        <v>33303.620000000003</v>
      </c>
      <c r="W4" s="319">
        <v>30105.17</v>
      </c>
      <c r="X4" s="319">
        <v>31399.49</v>
      </c>
      <c r="Y4" s="319">
        <v>30727.119999999999</v>
      </c>
      <c r="Z4" s="319">
        <v>31079.24</v>
      </c>
      <c r="AA4" s="319">
        <v>32165.22</v>
      </c>
      <c r="AB4" s="321">
        <v>32501.66</v>
      </c>
      <c r="AC4" s="321">
        <v>31276.91</v>
      </c>
      <c r="AD4" s="322">
        <v>32379.77</v>
      </c>
    </row>
    <row r="5" spans="1:30" ht="14.25" customHeight="1">
      <c r="A5" s="323" t="s">
        <v>54</v>
      </c>
      <c r="B5" s="324" t="s">
        <v>12</v>
      </c>
      <c r="C5" s="316">
        <v>1162.75</v>
      </c>
      <c r="D5" s="316">
        <v>1309.5999999999999</v>
      </c>
      <c r="E5" s="316">
        <v>1460.4</v>
      </c>
      <c r="F5" s="316">
        <v>1518.3</v>
      </c>
      <c r="G5" s="316">
        <v>1457.3</v>
      </c>
      <c r="H5" s="318">
        <v>2033</v>
      </c>
      <c r="I5" s="316">
        <v>2026.3</v>
      </c>
      <c r="J5" s="316">
        <v>2193.6</v>
      </c>
      <c r="K5" s="316">
        <v>2629.9</v>
      </c>
      <c r="L5" s="316">
        <v>2965.4</v>
      </c>
      <c r="M5" s="316">
        <v>3385.9</v>
      </c>
      <c r="N5" s="317">
        <v>3892.2</v>
      </c>
      <c r="O5" s="318">
        <v>3901.6</v>
      </c>
      <c r="P5" s="318">
        <v>4286.5</v>
      </c>
      <c r="Q5" s="319">
        <v>5489.38</v>
      </c>
      <c r="R5" s="317">
        <v>6950</v>
      </c>
      <c r="S5" s="319">
        <v>7369.86</v>
      </c>
      <c r="T5" s="320">
        <v>8631.7000000000007</v>
      </c>
      <c r="U5" s="319">
        <v>17799</v>
      </c>
      <c r="V5" s="319">
        <v>13829.8</v>
      </c>
      <c r="W5" s="319">
        <v>14158</v>
      </c>
      <c r="X5" s="319">
        <v>17579.599999999999</v>
      </c>
      <c r="Y5" s="319">
        <v>19827.5</v>
      </c>
      <c r="Z5" s="319">
        <v>20708.099999999999</v>
      </c>
      <c r="AA5" s="319">
        <v>24008.1</v>
      </c>
      <c r="AB5" s="321">
        <v>27465.599999999999</v>
      </c>
      <c r="AC5" s="321">
        <v>24527.599999999999</v>
      </c>
      <c r="AD5" s="322">
        <v>24475.4</v>
      </c>
    </row>
    <row r="6" spans="1:30" ht="14.25">
      <c r="A6" s="325" t="s">
        <v>55</v>
      </c>
      <c r="B6" s="326" t="s">
        <v>3</v>
      </c>
      <c r="C6" s="327">
        <v>6</v>
      </c>
      <c r="D6" s="327">
        <v>7.3</v>
      </c>
      <c r="E6" s="327">
        <v>10.9</v>
      </c>
      <c r="F6" s="327">
        <v>11.2</v>
      </c>
      <c r="G6" s="327">
        <v>9.1999999999999993</v>
      </c>
      <c r="H6" s="328">
        <v>7.5</v>
      </c>
      <c r="I6" s="328">
        <v>7.9</v>
      </c>
      <c r="J6" s="327">
        <v>6.9</v>
      </c>
      <c r="K6" s="329">
        <v>3.2</v>
      </c>
      <c r="L6" s="329">
        <v>3.1</v>
      </c>
      <c r="M6" s="327">
        <v>2.1</v>
      </c>
      <c r="N6" s="330">
        <v>2</v>
      </c>
      <c r="O6" s="328">
        <v>1.8</v>
      </c>
      <c r="P6" s="328">
        <v>2.87</v>
      </c>
      <c r="Q6" s="331">
        <v>1.63</v>
      </c>
      <c r="R6" s="330">
        <v>1.7</v>
      </c>
      <c r="S6" s="331">
        <v>1.62</v>
      </c>
      <c r="T6" s="332">
        <v>1.6</v>
      </c>
      <c r="U6" s="331">
        <v>2.6</v>
      </c>
      <c r="V6" s="331">
        <v>5</v>
      </c>
      <c r="W6" s="331">
        <v>6.1</v>
      </c>
      <c r="X6" s="331">
        <v>5.5</v>
      </c>
      <c r="Y6" s="331">
        <v>5.5</v>
      </c>
      <c r="Z6" s="331">
        <v>6.7</v>
      </c>
      <c r="AA6" s="331">
        <v>6.5</v>
      </c>
      <c r="AB6" s="333">
        <v>5.9</v>
      </c>
      <c r="AC6" s="333">
        <v>10.5</v>
      </c>
      <c r="AD6" s="334">
        <v>7.6</v>
      </c>
    </row>
    <row r="7" spans="1:30" s="116" customFormat="1">
      <c r="A7" s="116" t="s">
        <v>102</v>
      </c>
    </row>
    <row r="8" spans="1:30" s="116" customFormat="1">
      <c r="A8" s="116" t="s">
        <v>152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44" orientation="landscape" r:id="rId1"/>
  <colBreaks count="1" manualBreakCount="1">
    <brk id="2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1-1</vt:lpstr>
      <vt:lpstr>1-2(1)</vt:lpstr>
      <vt:lpstr>1-2(2)</vt:lpstr>
      <vt:lpstr>1-2(3)</vt:lpstr>
      <vt:lpstr>1-2(4)</vt:lpstr>
      <vt:lpstr>'1-2(1)'!Print_Area</vt:lpstr>
      <vt:lpstr>'1-2(2)'!Print_Area</vt:lpstr>
      <vt:lpstr>'1-2(3)'!Print_Area</vt:lpstr>
      <vt:lpstr>'1-2(4)'!Print_Area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南川 高範</dc:creator>
  <cp:lastModifiedBy>LI Chunxia</cp:lastModifiedBy>
  <cp:lastPrinted>2020-10-08T04:44:19Z</cp:lastPrinted>
  <dcterms:created xsi:type="dcterms:W3CDTF">2018-07-10T05:45:07Z</dcterms:created>
  <dcterms:modified xsi:type="dcterms:W3CDTF">2024-12-25T07:39:23Z</dcterms:modified>
</cp:coreProperties>
</file>